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3"/>
  <workbookPr showInkAnnotation="0" autoCompressPictures="0" defaultThemeVersion="124226"/>
  <mc:AlternateContent xmlns:mc="http://schemas.openxmlformats.org/markup-compatibility/2006">
    <mc:Choice Requires="x15">
      <x15ac:absPath xmlns:x15ac="http://schemas.microsoft.com/office/spreadsheetml/2010/11/ac" url="/Users/syrethastorey/Dropbox/MSCCA/Budget/"/>
    </mc:Choice>
  </mc:AlternateContent>
  <xr:revisionPtr revIDLastSave="0" documentId="8_{6736408C-F1E5-8F4D-850C-B5B9D4AFD1DF}" xr6:coauthVersionLast="45" xr6:coauthVersionMax="45" xr10:uidLastSave="{00000000-0000-0000-0000-000000000000}"/>
  <bookViews>
    <workbookView xWindow="740" yWindow="820" windowWidth="25860" windowHeight="14480" activeTab="3" xr2:uid="{00000000-000D-0000-FFFF-FFFF00000000}"/>
  </bookViews>
  <sheets>
    <sheet name="Instructions" sheetId="30" r:id="rId1"/>
    <sheet name="Tution" sheetId="29" r:id="rId2"/>
    <sheet name="Payroll" sheetId="27" r:id="rId3"/>
    <sheet name="Budget" sheetId="3" r:id="rId4"/>
    <sheet name="Increase Calculator" sheetId="31" r:id="rId5"/>
  </sheets>
  <definedNames>
    <definedName name="payrollfy13budget">#REF!</definedName>
    <definedName name="s">#REF!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69" i="3" l="1"/>
  <c r="D70" i="3"/>
  <c r="D71" i="3"/>
  <c r="D72" i="3"/>
  <c r="D73" i="3"/>
  <c r="D74" i="3"/>
  <c r="D131" i="3"/>
  <c r="D132" i="3"/>
  <c r="D133" i="3"/>
  <c r="D130" i="3"/>
  <c r="D124" i="3"/>
  <c r="D125" i="3"/>
  <c r="D126" i="3"/>
  <c r="D123" i="3"/>
  <c r="D117" i="3"/>
  <c r="D118" i="3"/>
  <c r="D119" i="3"/>
  <c r="D116" i="3"/>
  <c r="D109" i="3"/>
  <c r="D110" i="3"/>
  <c r="D111" i="3"/>
  <c r="D108" i="3"/>
  <c r="D94" i="3"/>
  <c r="D95" i="3"/>
  <c r="D96" i="3"/>
  <c r="D97" i="3"/>
  <c r="D98" i="3"/>
  <c r="D99" i="3"/>
  <c r="D100" i="3"/>
  <c r="D101" i="3"/>
  <c r="D102" i="3"/>
  <c r="D103" i="3"/>
  <c r="D93" i="3"/>
  <c r="D87" i="3"/>
  <c r="D88" i="3"/>
  <c r="D86" i="3"/>
  <c r="D79" i="3"/>
  <c r="D80" i="3"/>
  <c r="D81" i="3"/>
  <c r="D78" i="3"/>
  <c r="D68" i="3"/>
  <c r="D62" i="3"/>
  <c r="D63" i="3"/>
  <c r="D64" i="3"/>
  <c r="D61" i="3"/>
  <c r="D46" i="3"/>
  <c r="D47" i="3"/>
  <c r="D48" i="3"/>
  <c r="D49" i="3"/>
  <c r="D50" i="3"/>
  <c r="D51" i="3"/>
  <c r="D52" i="3"/>
  <c r="D53" i="3"/>
  <c r="D54" i="3"/>
  <c r="D55" i="3"/>
  <c r="D56" i="3"/>
  <c r="D57" i="3"/>
  <c r="D45" i="3"/>
  <c r="D33" i="3"/>
  <c r="D32" i="3"/>
  <c r="D31" i="3"/>
  <c r="D19" i="3"/>
  <c r="D20" i="3"/>
  <c r="D21" i="3"/>
  <c r="D22" i="3"/>
  <c r="D18" i="3"/>
  <c r="D11" i="3"/>
  <c r="D12" i="3"/>
  <c r="D13" i="3"/>
  <c r="D14" i="3"/>
  <c r="D10" i="3"/>
  <c r="D5" i="3"/>
  <c r="D4" i="3"/>
  <c r="B19" i="31"/>
  <c r="B18" i="31"/>
  <c r="B17" i="31"/>
  <c r="B16" i="31"/>
  <c r="B15" i="31"/>
  <c r="C19" i="31"/>
  <c r="D134" i="3" l="1"/>
  <c r="D127" i="3"/>
  <c r="D120" i="3"/>
  <c r="D112" i="3"/>
  <c r="D104" i="3"/>
  <c r="D89" i="3"/>
  <c r="D65" i="3"/>
  <c r="D23" i="3"/>
  <c r="D82" i="3"/>
  <c r="D75" i="3"/>
  <c r="D58" i="3"/>
  <c r="C52" i="29"/>
  <c r="B9" i="3" s="1"/>
  <c r="D9" i="3" s="1"/>
  <c r="D15" i="3" s="1"/>
  <c r="C45" i="29"/>
  <c r="B134" i="3"/>
  <c r="B127" i="3"/>
  <c r="B120" i="3"/>
  <c r="B112" i="3"/>
  <c r="B104" i="3"/>
  <c r="B89" i="3"/>
  <c r="B82" i="3"/>
  <c r="B75" i="3"/>
  <c r="B65" i="3"/>
  <c r="B58" i="3"/>
  <c r="C9" i="29" l="1"/>
  <c r="C15" i="31" s="1"/>
  <c r="C36" i="29"/>
  <c r="C18" i="31" s="1"/>
  <c r="C27" i="29"/>
  <c r="C17" i="31" s="1"/>
  <c r="C18" i="29"/>
  <c r="C16" i="31" s="1"/>
  <c r="B23" i="3"/>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3" i="27"/>
  <c r="F2" i="27"/>
  <c r="C54" i="29" l="1"/>
  <c r="B3" i="3" s="1"/>
  <c r="B15" i="3"/>
  <c r="F30" i="27"/>
  <c r="B30" i="3" s="1"/>
  <c r="D30" i="3" s="1"/>
  <c r="D34" i="3" s="1"/>
  <c r="D3" i="3" l="1"/>
  <c r="D6" i="3" s="1"/>
  <c r="D25" i="3" s="1"/>
  <c r="B6" i="31"/>
  <c r="G41" i="3"/>
  <c r="G39" i="3"/>
  <c r="G38" i="3"/>
  <c r="G40" i="3"/>
  <c r="G37" i="3"/>
  <c r="B34" i="3"/>
  <c r="B6" i="3"/>
  <c r="G42" i="3" l="1"/>
  <c r="D136" i="3" s="1"/>
  <c r="D138" i="3" s="1"/>
  <c r="B9" i="31" s="1"/>
  <c r="F9" i="31" s="1"/>
  <c r="C39" i="3"/>
  <c r="C38" i="3"/>
  <c r="C41" i="3"/>
  <c r="C37" i="3"/>
  <c r="C40" i="3"/>
  <c r="D41" i="3"/>
  <c r="D37" i="3"/>
  <c r="D40" i="3"/>
  <c r="D39" i="3"/>
  <c r="D38" i="3"/>
  <c r="B25" i="3"/>
  <c r="F5" i="3"/>
  <c r="F4" i="3"/>
  <c r="D42" i="3" l="1"/>
  <c r="C42" i="3"/>
  <c r="B136" i="3" s="1"/>
  <c r="B7" i="31" s="1"/>
  <c r="F6" i="3"/>
  <c r="B138" i="3" l="1"/>
  <c r="B1" i="31" s="1"/>
</calcChain>
</file>

<file path=xl/sharedStrings.xml><?xml version="1.0" encoding="utf-8"?>
<sst xmlns="http://schemas.openxmlformats.org/spreadsheetml/2006/main" count="161" uniqueCount="134">
  <si>
    <t>Total Expense</t>
  </si>
  <si>
    <t>Net Profit</t>
  </si>
  <si>
    <t>Health Insurance</t>
  </si>
  <si>
    <t>Food</t>
  </si>
  <si>
    <t>Tuition Income</t>
  </si>
  <si>
    <t>Educational Supplies</t>
  </si>
  <si>
    <t>Snacks/Food Supplies</t>
  </si>
  <si>
    <t>Expenses</t>
  </si>
  <si>
    <t>Sibling Discount</t>
  </si>
  <si>
    <t>Employee Discount</t>
  </si>
  <si>
    <t>Field Trip Fees</t>
  </si>
  <si>
    <t>Registration Fees</t>
  </si>
  <si>
    <t>Late Payment Fees</t>
  </si>
  <si>
    <t>Lake Pick Up Fees</t>
  </si>
  <si>
    <t>Other Income</t>
  </si>
  <si>
    <t>Child Care Scholarship</t>
  </si>
  <si>
    <t>CACFP</t>
  </si>
  <si>
    <t>Grant Income</t>
  </si>
  <si>
    <t>Fundraiser Income</t>
  </si>
  <si>
    <t>Payroll</t>
  </si>
  <si>
    <t>Salaries &amp; Regular Pay</t>
  </si>
  <si>
    <t>Overtime</t>
  </si>
  <si>
    <t>Bonuses</t>
  </si>
  <si>
    <t xml:space="preserve">Payroll Processing </t>
  </si>
  <si>
    <t>Retirement Plan 401K Admin Exp</t>
  </si>
  <si>
    <t>Flex Spending Admin</t>
  </si>
  <si>
    <t>Finger Printing</t>
  </si>
  <si>
    <t>Benefits--Employer Contributions</t>
  </si>
  <si>
    <t>Short Term Disability</t>
  </si>
  <si>
    <t>Life &amp; AD&amp;D Ins</t>
  </si>
  <si>
    <t>Retirement 401(k)</t>
  </si>
  <si>
    <t>Long Term Disablity</t>
  </si>
  <si>
    <t>Training</t>
  </si>
  <si>
    <t>Classroom Supplies</t>
  </si>
  <si>
    <t>Curriculum</t>
  </si>
  <si>
    <t>Field Trips</t>
  </si>
  <si>
    <t>In-House Field Trips</t>
  </si>
  <si>
    <t>Marketing &amp; Advertising</t>
  </si>
  <si>
    <t>Summer Program</t>
  </si>
  <si>
    <t>Enrichment Activities (Spanish, Music, Etc)</t>
  </si>
  <si>
    <t>Website</t>
  </si>
  <si>
    <t>Job Boards</t>
  </si>
  <si>
    <t>Facilities &amp; Equipment</t>
  </si>
  <si>
    <t>Facility Improvements</t>
  </si>
  <si>
    <t>Equipment</t>
  </si>
  <si>
    <t>Cleaning Supplies</t>
  </si>
  <si>
    <t>Rent/Mortgage</t>
  </si>
  <si>
    <t>Utilities</t>
  </si>
  <si>
    <t>Office Supplies</t>
  </si>
  <si>
    <t>Swag (Tshirts/Other Logo Items)</t>
  </si>
  <si>
    <t>Quality Initiatives</t>
  </si>
  <si>
    <t>Maintinance</t>
  </si>
  <si>
    <t>Disposables</t>
  </si>
  <si>
    <t>Mileage</t>
  </si>
  <si>
    <t>Software Contracts</t>
  </si>
  <si>
    <t>Membership</t>
  </si>
  <si>
    <t>Payroll Taxes</t>
  </si>
  <si>
    <t>Dues, Fees &amp; Subscriptions</t>
  </si>
  <si>
    <t xml:space="preserve">Other: </t>
  </si>
  <si>
    <t>Other:</t>
  </si>
  <si>
    <t>Insurance  (Business/Liability/Real Estate)</t>
  </si>
  <si>
    <t>Income From Other Charges</t>
  </si>
  <si>
    <t xml:space="preserve">Total Income </t>
  </si>
  <si>
    <t>Subtotal: Tuition Income</t>
  </si>
  <si>
    <t>Subtotal: Income From Other Charges</t>
  </si>
  <si>
    <t>Subtotal: Other Income</t>
  </si>
  <si>
    <t xml:space="preserve">Subtotal: Payroll </t>
  </si>
  <si>
    <t>Subtotal: Payroll Taxes</t>
  </si>
  <si>
    <t xml:space="preserve"> Subtotal:  Benefits-Employer  Contributions</t>
  </si>
  <si>
    <t>Payroll &amp; Benefit Processing Exp</t>
  </si>
  <si>
    <t>Subtotal:  Educational Supplies</t>
  </si>
  <si>
    <t>Subtotal: Marketing &amp; Advertisting</t>
  </si>
  <si>
    <t>Subtotal: Dues, Fees &amp; Subscriptions</t>
  </si>
  <si>
    <t>Subtotal: Facilities &amp; Equipment</t>
  </si>
  <si>
    <t>Subtotal: Office Supplies</t>
  </si>
  <si>
    <t>Subotal: Snacks/Food Supplies</t>
  </si>
  <si>
    <t>Professional Services</t>
  </si>
  <si>
    <t>Accountant</t>
  </si>
  <si>
    <t>Attorney</t>
  </si>
  <si>
    <t>Subtotal: Quality Initiatives</t>
  </si>
  <si>
    <t>Insufficient Funds Fees</t>
  </si>
  <si>
    <t>Employee Name</t>
  </si>
  <si>
    <t>Position</t>
  </si>
  <si>
    <t>Hourly Rate</t>
  </si>
  <si>
    <t>Weekly Hours Worked</t>
  </si>
  <si>
    <t>Weeks Per Year Worked</t>
  </si>
  <si>
    <t>Annual Salary</t>
  </si>
  <si>
    <t>Accreditation</t>
  </si>
  <si>
    <t>Income</t>
  </si>
  <si>
    <t>What is your weekly rate for infants? &gt;</t>
  </si>
  <si>
    <t>How many infants are in your care? &gt;</t>
  </si>
  <si>
    <t>How many weeks will these infants be in your care this year? &gt;</t>
  </si>
  <si>
    <t>This year's income from infants =</t>
  </si>
  <si>
    <t>What is your weekly rate for toddlers? &gt;</t>
  </si>
  <si>
    <t>How many toddlers are in your care? &gt;</t>
  </si>
  <si>
    <t>How many weeks will these toddlers be in your care this year? &gt;</t>
  </si>
  <si>
    <t>What is your weekly rate for preschoolers &gt;</t>
  </si>
  <si>
    <t>How many preschoolers are in your care? &gt;</t>
  </si>
  <si>
    <t>How many weeks will these preschoolers be in your care this year? &gt;</t>
  </si>
  <si>
    <t>What is your registration fee per family? &gt;</t>
  </si>
  <si>
    <t>How many families will register? &gt;</t>
  </si>
  <si>
    <t xml:space="preserve">Registration fee income = </t>
  </si>
  <si>
    <t>Gross Income =</t>
  </si>
  <si>
    <t>What is your weekly rate for School Agers &gt;</t>
  </si>
  <si>
    <t>How many School Agers are in your care? &gt;</t>
  </si>
  <si>
    <t>How many weeks will these School Agers be in your care this year? &gt;</t>
  </si>
  <si>
    <t>This year's income from toddlers =</t>
  </si>
  <si>
    <t>This year's income from preschoolers =</t>
  </si>
  <si>
    <t>This year's income from school agers =</t>
  </si>
  <si>
    <t xml:space="preserve">Social Security: Enter % In Yellow Box  &gt; &gt; &gt; &gt; </t>
  </si>
  <si>
    <t>Unemployment Tax: Enter % In Yellow Box &gt; &gt; &gt; &gt;</t>
  </si>
  <si>
    <t>Medicare: Enter % In Yellow Box &gt; &gt; &gt; &gt;</t>
  </si>
  <si>
    <t>Other: Enter % in Yellow Box &gt; &gt; &gt; &gt;</t>
  </si>
  <si>
    <t>What is your weekly rate for "Other"&gt;</t>
  </si>
  <si>
    <t>How many "Other" are in your care? &gt;</t>
  </si>
  <si>
    <t>How many weeks will these children be in your care this year? &gt;</t>
  </si>
  <si>
    <r>
      <rPr>
        <b/>
        <sz val="14"/>
        <rFont val="Century Gothic"/>
        <family val="1"/>
      </rPr>
      <t>Subtotal: Payroll &amp; Benefit Processing Exp</t>
    </r>
    <r>
      <rPr>
        <sz val="14"/>
        <rFont val="Century Gothic"/>
        <family val="1"/>
      </rPr>
      <t xml:space="preserve">  </t>
    </r>
  </si>
  <si>
    <t>Current</t>
  </si>
  <si>
    <t>Rates</t>
  </si>
  <si>
    <t>Infants</t>
  </si>
  <si>
    <t>Toddlers</t>
  </si>
  <si>
    <t>Preschool</t>
  </si>
  <si>
    <t>School Age</t>
  </si>
  <si>
    <t>Other</t>
  </si>
  <si>
    <t>Projected</t>
  </si>
  <si>
    <t>% Increase</t>
  </si>
  <si>
    <t>Enter a Percentage &gt;&gt;&gt;&gt;&gt;</t>
  </si>
  <si>
    <t>Tuition Income (with Increase Entered Above)</t>
  </si>
  <si>
    <t>Total Expense (From Previous Spreadsheet)</t>
  </si>
  <si>
    <t>Current (Calculated) Net Profit From Previous Spreadsheet</t>
  </si>
  <si>
    <t>New New Profit After Increase Where ONLY Tuition Changes</t>
  </si>
  <si>
    <r>
      <rPr>
        <b/>
        <sz val="22"/>
        <color theme="1"/>
        <rFont val="Calibri"/>
        <family val="2"/>
        <scheme val="minor"/>
      </rPr>
      <t xml:space="preserve">Tuition Increase Calculator 1.0
</t>
    </r>
    <r>
      <rPr>
        <sz val="22"/>
        <color theme="1"/>
        <rFont val="Calibri"/>
        <family val="2"/>
        <scheme val="minor"/>
      </rPr>
      <t>This tool is designed to help early childhood programs, calculate the amount of tuition increase needed to cover increases in expenses.</t>
    </r>
    <r>
      <rPr>
        <b/>
        <sz val="22"/>
        <color theme="1"/>
        <rFont val="Calibri"/>
        <family val="2"/>
        <scheme val="minor"/>
      </rPr>
      <t xml:space="preserve">
Instructions:  
Complete Spreadsheet In This Order:
</t>
    </r>
    <r>
      <rPr>
        <sz val="22"/>
        <color theme="1"/>
        <rFont val="Calibri"/>
        <family val="2"/>
        <scheme val="minor"/>
      </rPr>
      <t xml:space="preserve">1.	Complete your income by completing the come spreadsheet.  Use your current rates.
2.	Complete your labor cost by completing the payroll spreadsheet.  If you are would like to account for the minimum wage increase, enter each employee’s new rate. 
3.	Fill in your remaining budget data on the budget spreadsheet.  Note your net profit
4.	On the “Increase calculator” spreadsheet, enter a percent in the yellow cell.  When doing this, your net profit should change.  Additionally, your new tuition rates will be provided. 
</t>
    </r>
    <r>
      <rPr>
        <b/>
        <sz val="22"/>
        <color theme="1"/>
        <rFont val="Calibri"/>
        <family val="2"/>
        <scheme val="minor"/>
      </rPr>
      <t xml:space="preserve">
Note:  You can only type in yellow cells in this spreadsheet.  All other cells are protected.
For questions please contact childcarecorp@gmail.com </t>
    </r>
  </si>
  <si>
    <t>This year's income from "Other" =</t>
  </si>
  <si>
    <t>Subtotal: Proessional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</si>
</sst>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1"/>
      <color rgb="FFFF0000"/>
      <name val="Calibri"/>
      <family val="2"/>
      <scheme val="minor"/>
    </font>
    <font>
      <sz val="10"/>
      <color theme="1"/>
      <name val="Calibri"/>
      <family val="2"/>
      <scheme val="minor"/>
    </font>
    <font>
      <sz val="22"/>
      <color theme="1"/>
      <name val="Calibri"/>
      <family val="2"/>
      <scheme val="minor"/>
    </font>
    <font>
      <sz val="11"/>
      <color theme="1"/>
      <name val="Century Gothic"/>
      <family val="1"/>
    </font>
    <font>
      <b/>
      <sz val="14"/>
      <color theme="1"/>
      <name val="Century Gothic"/>
      <family val="1"/>
    </font>
    <font>
      <sz val="14"/>
      <color theme="1"/>
      <name val="Century Gothic"/>
      <family val="1"/>
    </font>
    <font>
      <b/>
      <sz val="14"/>
      <name val="Century Gothic"/>
      <family val="1"/>
    </font>
    <font>
      <b/>
      <sz val="14"/>
      <color rgb="FFFF0000"/>
      <name val="Century Gothic"/>
      <family val="1"/>
    </font>
    <font>
      <sz val="14"/>
      <name val="Century Gothic"/>
      <family val="1"/>
    </font>
    <font>
      <sz val="14"/>
      <color theme="1"/>
      <name val="Calibri"/>
      <family val="2"/>
      <scheme val="minor"/>
    </font>
    <font>
      <b/>
      <sz val="14"/>
      <color theme="1"/>
      <name val="Calibri"/>
      <family val="2"/>
      <scheme val="minor"/>
    </font>
    <font>
      <b/>
      <sz val="22"/>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66"/>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FFC000"/>
        <bgColor indexed="64"/>
      </patternFill>
    </fill>
    <fill>
      <patternFill patternType="solid">
        <fgColor indexed="47"/>
        <bgColor indexed="64"/>
      </patternFill>
    </fill>
    <fill>
      <patternFill patternType="solid">
        <fgColor indexed="43"/>
        <bgColor indexed="64"/>
      </patternFill>
    </fill>
    <fill>
      <patternFill patternType="solid">
        <fgColor theme="5" tint="0.59999389629810485"/>
        <bgColor indexed="64"/>
      </patternFill>
    </fill>
    <fill>
      <patternFill patternType="solid">
        <fgColor rgb="FF00B0F0"/>
        <bgColor indexed="64"/>
      </patternFill>
    </fill>
    <fill>
      <patternFill patternType="solid">
        <fgColor theme="4" tint="0.59999389629810485"/>
        <bgColor indexed="64"/>
      </patternFill>
    </fill>
  </fills>
  <borders count="7">
    <border>
      <left/>
      <right/>
      <top/>
      <bottom/>
      <diagonal/>
    </border>
    <border>
      <left/>
      <right/>
      <top style="double">
        <color auto="1"/>
      </top>
      <bottom style="double">
        <color auto="1"/>
      </bottom>
      <diagonal/>
    </border>
    <border>
      <left/>
      <right/>
      <top style="double">
        <color auto="1"/>
      </top>
      <bottom/>
      <diagonal/>
    </border>
    <border>
      <left/>
      <right/>
      <top style="double">
        <color rgb="FFFF0000"/>
      </top>
      <bottom style="double">
        <color rgb="FFFF0000"/>
      </bottom>
      <diagonal/>
    </border>
    <border>
      <left/>
      <right/>
      <top style="double">
        <color rgb="FF00B050"/>
      </top>
      <bottom style="double">
        <color rgb="FF00B050"/>
      </bottom>
      <diagonal/>
    </border>
    <border>
      <left style="medium">
        <color indexed="64"/>
      </left>
      <right style="medium">
        <color indexed="64"/>
      </right>
      <top style="medium">
        <color indexed="64"/>
      </top>
      <bottom style="medium">
        <color indexed="64"/>
      </bottom>
      <diagonal/>
    </border>
    <border>
      <left style="dashed">
        <color auto="1"/>
      </left>
      <right style="dashed">
        <color auto="1"/>
      </right>
      <top style="dashed">
        <color auto="1"/>
      </top>
      <bottom style="dashed">
        <color auto="1"/>
      </bottom>
      <diagonal/>
    </border>
  </borders>
  <cellStyleXfs count="527">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133">
    <xf numFmtId="0" fontId="0" fillId="0" borderId="0" xfId="0"/>
    <xf numFmtId="0" fontId="0" fillId="0" borderId="0" xfId="0" applyFill="1"/>
    <xf numFmtId="0" fontId="2" fillId="0" borderId="0" xfId="0" applyFont="1"/>
    <xf numFmtId="0" fontId="2" fillId="0" borderId="0" xfId="0" applyFont="1" applyFill="1"/>
    <xf numFmtId="44" fontId="0" fillId="0" borderId="0" xfId="0" applyNumberFormat="1" applyFill="1"/>
    <xf numFmtId="0" fontId="6" fillId="0" borderId="0" xfId="0" applyFont="1" applyFill="1"/>
    <xf numFmtId="0" fontId="0" fillId="0" borderId="0" xfId="0" applyFont="1" applyFill="1"/>
    <xf numFmtId="0" fontId="0" fillId="0" borderId="0" xfId="0" applyFill="1" applyBorder="1"/>
    <xf numFmtId="0" fontId="7" fillId="0" borderId="0" xfId="0" applyFont="1" applyFill="1" applyAlignment="1">
      <alignment vertical="center"/>
    </xf>
    <xf numFmtId="0" fontId="7" fillId="0" borderId="0" xfId="0" applyFont="1" applyAlignment="1">
      <alignment vertical="center"/>
    </xf>
    <xf numFmtId="0" fontId="3" fillId="0" borderId="0" xfId="0" applyFont="1" applyFill="1"/>
    <xf numFmtId="0" fontId="0" fillId="7" borderId="0" xfId="0" applyFont="1" applyFill="1"/>
    <xf numFmtId="0" fontId="3" fillId="7" borderId="0" xfId="0" applyFont="1" applyFill="1"/>
    <xf numFmtId="0" fontId="3" fillId="8" borderId="0" xfId="0" applyFont="1" applyFill="1"/>
    <xf numFmtId="0" fontId="0" fillId="6" borderId="0" xfId="0" applyFill="1"/>
    <xf numFmtId="0" fontId="0" fillId="0" borderId="0" xfId="0" applyProtection="1"/>
    <xf numFmtId="0" fontId="10" fillId="0" borderId="0" xfId="0" applyFont="1" applyFill="1" applyProtection="1"/>
    <xf numFmtId="9" fontId="11" fillId="4" borderId="0" xfId="526" applyFont="1" applyFill="1" applyAlignment="1" applyProtection="1">
      <alignment horizontal="center" wrapText="1"/>
      <protection locked="0"/>
    </xf>
    <xf numFmtId="0" fontId="11" fillId="0" borderId="0" xfId="0" applyFont="1" applyFill="1" applyAlignment="1" applyProtection="1">
      <alignment horizontal="right"/>
    </xf>
    <xf numFmtId="44" fontId="11" fillId="0" borderId="0" xfId="0" applyNumberFormat="1" applyFont="1" applyFill="1" applyProtection="1"/>
    <xf numFmtId="44" fontId="11" fillId="0" borderId="1" xfId="0" applyNumberFormat="1" applyFont="1" applyFill="1" applyBorder="1" applyProtection="1"/>
    <xf numFmtId="0" fontId="12" fillId="0" borderId="0" xfId="0" applyFont="1" applyFill="1" applyProtection="1"/>
    <xf numFmtId="0" fontId="11" fillId="0" borderId="0" xfId="0" applyFont="1" applyFill="1" applyProtection="1"/>
    <xf numFmtId="0" fontId="13" fillId="0" borderId="0" xfId="0" applyFont="1" applyFill="1" applyProtection="1"/>
    <xf numFmtId="0" fontId="10" fillId="0" borderId="0" xfId="0" applyFont="1" applyFill="1" applyBorder="1" applyAlignment="1" applyProtection="1">
      <alignment horizontal="right"/>
    </xf>
    <xf numFmtId="0" fontId="10" fillId="0" borderId="0" xfId="0" applyFont="1" applyFill="1" applyBorder="1" applyProtection="1"/>
    <xf numFmtId="0" fontId="11" fillId="0" borderId="0" xfId="0" applyFont="1" applyFill="1" applyBorder="1" applyAlignment="1" applyProtection="1">
      <alignment horizontal="right"/>
    </xf>
    <xf numFmtId="0" fontId="10" fillId="0" borderId="2" xfId="0" applyFont="1" applyFill="1" applyBorder="1" applyAlignment="1" applyProtection="1">
      <alignment horizontal="right"/>
    </xf>
    <xf numFmtId="0" fontId="10" fillId="0" borderId="0" xfId="0" applyFont="1" applyFill="1" applyBorder="1" applyAlignment="1" applyProtection="1">
      <alignment horizontal="left"/>
    </xf>
    <xf numFmtId="0" fontId="11" fillId="0" borderId="0" xfId="0" applyFont="1"/>
    <xf numFmtId="0" fontId="11" fillId="0" borderId="0" xfId="0" applyFont="1" applyFill="1"/>
    <xf numFmtId="0" fontId="12" fillId="9" borderId="0" xfId="0" applyFont="1" applyFill="1" applyProtection="1"/>
    <xf numFmtId="0" fontId="11" fillId="9" borderId="0" xfId="0" applyFont="1" applyFill="1" applyProtection="1"/>
    <xf numFmtId="0" fontId="11" fillId="0" borderId="0" xfId="0" applyFont="1" applyProtection="1"/>
    <xf numFmtId="0" fontId="12" fillId="0" borderId="0" xfId="0" applyFont="1" applyAlignment="1" applyProtection="1">
      <alignment horizontal="right"/>
    </xf>
    <xf numFmtId="164" fontId="11" fillId="7" borderId="5" xfId="0" applyNumberFormat="1" applyFont="1" applyFill="1" applyBorder="1" applyProtection="1">
      <protection locked="0"/>
    </xf>
    <xf numFmtId="0" fontId="11" fillId="7" borderId="5" xfId="0" applyNumberFormat="1" applyFont="1" applyFill="1" applyBorder="1" applyProtection="1">
      <protection locked="0"/>
    </xf>
    <xf numFmtId="0" fontId="12" fillId="0" borderId="0" xfId="0" applyFont="1" applyAlignment="1" applyProtection="1">
      <alignment horizontal="right" wrapText="1"/>
    </xf>
    <xf numFmtId="164" fontId="12" fillId="0" borderId="0" xfId="0" applyNumberFormat="1" applyFont="1" applyProtection="1"/>
    <xf numFmtId="0" fontId="15" fillId="0" borderId="0" xfId="0" applyFont="1"/>
    <xf numFmtId="0" fontId="11" fillId="10" borderId="5" xfId="0" applyNumberFormat="1" applyFont="1" applyFill="1" applyBorder="1" applyProtection="1">
      <protection locked="0"/>
    </xf>
    <xf numFmtId="0" fontId="12" fillId="9" borderId="0" xfId="0" applyFont="1" applyFill="1" applyAlignment="1" applyProtection="1">
      <alignment horizontal="right"/>
    </xf>
    <xf numFmtId="164" fontId="12" fillId="9" borderId="0" xfId="0" applyNumberFormat="1" applyFont="1" applyFill="1" applyProtection="1"/>
    <xf numFmtId="164" fontId="12" fillId="0" borderId="0" xfId="0" applyNumberFormat="1" applyFont="1" applyAlignment="1" applyProtection="1">
      <alignment vertical="top"/>
    </xf>
    <xf numFmtId="164" fontId="10" fillId="0" borderId="0" xfId="0" applyNumberFormat="1" applyFont="1" applyProtection="1"/>
    <xf numFmtId="164" fontId="16" fillId="0" borderId="0" xfId="0" applyNumberFormat="1" applyFont="1"/>
    <xf numFmtId="0" fontId="10" fillId="0" borderId="0" xfId="0" applyFont="1" applyFill="1" applyAlignment="1">
      <alignment horizontal="center" vertical="center" wrapText="1"/>
    </xf>
    <xf numFmtId="0" fontId="14" fillId="7" borderId="6" xfId="0" applyFont="1" applyFill="1" applyBorder="1" applyProtection="1">
      <protection locked="0"/>
    </xf>
    <xf numFmtId="44" fontId="14" fillId="7" borderId="6" xfId="1" applyFont="1" applyFill="1" applyBorder="1" applyProtection="1">
      <protection locked="0"/>
    </xf>
    <xf numFmtId="0" fontId="14" fillId="7" borderId="6" xfId="0" applyFont="1" applyFill="1" applyBorder="1" applyAlignment="1" applyProtection="1">
      <alignment horizontal="center"/>
      <protection locked="0"/>
    </xf>
    <xf numFmtId="164" fontId="14" fillId="0" borderId="0" xfId="0" applyNumberFormat="1" applyFont="1" applyFill="1"/>
    <xf numFmtId="0" fontId="11" fillId="7" borderId="6" xfId="0" applyFont="1" applyFill="1" applyBorder="1" applyProtection="1">
      <protection locked="0"/>
    </xf>
    <xf numFmtId="44" fontId="11" fillId="7" borderId="6" xfId="1" applyFont="1" applyFill="1" applyBorder="1" applyProtection="1">
      <protection locked="0"/>
    </xf>
    <xf numFmtId="0" fontId="11" fillId="7" borderId="6" xfId="0" applyFont="1" applyFill="1" applyBorder="1" applyAlignment="1" applyProtection="1">
      <alignment horizontal="center"/>
      <protection locked="0"/>
    </xf>
    <xf numFmtId="0" fontId="14" fillId="6" borderId="0" xfId="0" applyFont="1" applyFill="1"/>
    <xf numFmtId="0" fontId="14" fillId="6" borderId="0" xfId="0" applyFont="1" applyFill="1" applyAlignment="1">
      <alignment horizontal="center"/>
    </xf>
    <xf numFmtId="164" fontId="14" fillId="6" borderId="0" xfId="0" applyNumberFormat="1" applyFont="1" applyFill="1"/>
    <xf numFmtId="0" fontId="12" fillId="0" borderId="0" xfId="0" applyFont="1" applyFill="1"/>
    <xf numFmtId="164" fontId="12" fillId="0" borderId="0" xfId="0" applyNumberFormat="1" applyFont="1" applyFill="1"/>
    <xf numFmtId="164" fontId="12" fillId="0" borderId="1" xfId="0" applyNumberFormat="1" applyFont="1" applyFill="1" applyBorder="1"/>
    <xf numFmtId="0" fontId="10" fillId="0" borderId="0" xfId="0" applyFont="1"/>
    <xf numFmtId="44" fontId="0" fillId="0" borderId="0" xfId="0" applyNumberFormat="1"/>
    <xf numFmtId="0" fontId="10" fillId="0" borderId="0" xfId="0" applyFont="1" applyFill="1" applyAlignment="1" applyProtection="1">
      <alignment horizontal="center" wrapText="1"/>
    </xf>
    <xf numFmtId="0" fontId="11" fillId="0" borderId="0" xfId="0" applyFont="1" applyAlignment="1" applyProtection="1">
      <alignment horizontal="right"/>
    </xf>
    <xf numFmtId="44" fontId="10" fillId="0" borderId="0" xfId="1" applyFont="1" applyFill="1" applyProtection="1"/>
    <xf numFmtId="0" fontId="11" fillId="7" borderId="0" xfId="0" applyFont="1" applyFill="1" applyAlignment="1" applyProtection="1">
      <alignment horizontal="right"/>
      <protection locked="0"/>
    </xf>
    <xf numFmtId="44" fontId="10" fillId="7" borderId="0" xfId="1" applyFont="1" applyFill="1" applyProtection="1">
      <protection locked="0"/>
    </xf>
    <xf numFmtId="0" fontId="12" fillId="5" borderId="1" xfId="0" applyFont="1" applyFill="1" applyBorder="1" applyAlignment="1" applyProtection="1">
      <alignment horizontal="right"/>
    </xf>
    <xf numFmtId="44" fontId="12" fillId="5" borderId="1" xfId="1" applyNumberFormat="1" applyFont="1" applyFill="1" applyBorder="1" applyProtection="1"/>
    <xf numFmtId="44" fontId="12" fillId="0" borderId="0" xfId="1" applyFont="1" applyFill="1" applyProtection="1"/>
    <xf numFmtId="0" fontId="11" fillId="0" borderId="0" xfId="0" applyFont="1" applyAlignment="1" applyProtection="1">
      <alignment horizontal="right" indent="1"/>
    </xf>
    <xf numFmtId="0" fontId="11" fillId="7" borderId="0" xfId="0" applyFont="1" applyFill="1" applyAlignment="1" applyProtection="1">
      <alignment horizontal="right" indent="1"/>
      <protection locked="0"/>
    </xf>
    <xf numFmtId="164" fontId="12" fillId="5" borderId="1" xfId="1" applyNumberFormat="1" applyFont="1" applyFill="1" applyBorder="1" applyProtection="1"/>
    <xf numFmtId="44" fontId="13" fillId="0" borderId="0" xfId="1" applyFont="1" applyFill="1" applyProtection="1"/>
    <xf numFmtId="0" fontId="10" fillId="5" borderId="4" xfId="0" applyFont="1" applyFill="1" applyBorder="1" applyAlignment="1" applyProtection="1">
      <alignment horizontal="right"/>
    </xf>
    <xf numFmtId="44" fontId="10" fillId="5" borderId="4" xfId="1" applyFont="1" applyFill="1" applyBorder="1" applyProtection="1"/>
    <xf numFmtId="44" fontId="10" fillId="0" borderId="0" xfId="1" applyFont="1" applyFill="1" applyBorder="1" applyProtection="1"/>
    <xf numFmtId="0" fontId="9" fillId="0" borderId="0" xfId="0" applyFont="1" applyFill="1" applyBorder="1"/>
    <xf numFmtId="0" fontId="10" fillId="0" borderId="0" xfId="0" applyFont="1" applyProtection="1"/>
    <xf numFmtId="44" fontId="10" fillId="0" borderId="0" xfId="1" applyFont="1" applyProtection="1"/>
    <xf numFmtId="0" fontId="10" fillId="11" borderId="1" xfId="0" applyFont="1" applyFill="1" applyBorder="1" applyAlignment="1" applyProtection="1">
      <alignment horizontal="right"/>
    </xf>
    <xf numFmtId="44" fontId="10" fillId="11" borderId="1" xfId="1" applyFont="1" applyFill="1" applyBorder="1" applyProtection="1"/>
    <xf numFmtId="9" fontId="10" fillId="7" borderId="0" xfId="526" applyFont="1" applyFill="1" applyProtection="1">
      <protection locked="0"/>
    </xf>
    <xf numFmtId="44" fontId="10" fillId="7" borderId="0" xfId="1" applyNumberFormat="1" applyFont="1" applyFill="1" applyProtection="1">
      <protection locked="0"/>
    </xf>
    <xf numFmtId="0" fontId="12" fillId="11" borderId="1" xfId="0" applyFont="1" applyFill="1" applyBorder="1" applyAlignment="1" applyProtection="1">
      <alignment horizontal="right"/>
    </xf>
    <xf numFmtId="44" fontId="12" fillId="11" borderId="1" xfId="1" applyFont="1" applyFill="1" applyBorder="1" applyProtection="1"/>
    <xf numFmtId="0" fontId="14" fillId="11" borderId="1" xfId="0" applyFont="1" applyFill="1" applyBorder="1" applyAlignment="1" applyProtection="1">
      <alignment horizontal="right"/>
    </xf>
    <xf numFmtId="44" fontId="10" fillId="7" borderId="0" xfId="1" applyFont="1" applyFill="1" applyBorder="1" applyProtection="1">
      <protection locked="0"/>
    </xf>
    <xf numFmtId="0" fontId="11" fillId="7" borderId="0" xfId="0" applyFont="1" applyFill="1" applyBorder="1" applyAlignment="1" applyProtection="1">
      <alignment horizontal="right"/>
      <protection locked="0"/>
    </xf>
    <xf numFmtId="0" fontId="10" fillId="11" borderId="2" xfId="0" applyFont="1" applyFill="1" applyBorder="1" applyAlignment="1" applyProtection="1">
      <alignment horizontal="right"/>
    </xf>
    <xf numFmtId="44" fontId="12" fillId="11" borderId="2" xfId="1" applyFont="1" applyFill="1" applyBorder="1" applyProtection="1"/>
    <xf numFmtId="44" fontId="12" fillId="0" borderId="2" xfId="1" applyFont="1" applyFill="1" applyBorder="1" applyProtection="1"/>
    <xf numFmtId="44" fontId="12" fillId="0" borderId="0" xfId="1" applyFont="1" applyFill="1" applyBorder="1" applyProtection="1"/>
    <xf numFmtId="44" fontId="12" fillId="7" borderId="0" xfId="1" applyFont="1" applyFill="1" applyBorder="1" applyProtection="1">
      <protection locked="0"/>
    </xf>
    <xf numFmtId="0" fontId="10" fillId="3" borderId="3" xfId="0" applyFont="1" applyFill="1" applyBorder="1" applyAlignment="1" applyProtection="1">
      <alignment horizontal="right" indent="2"/>
    </xf>
    <xf numFmtId="44" fontId="10" fillId="3" borderId="3" xfId="1" applyFont="1" applyFill="1" applyBorder="1" applyProtection="1"/>
    <xf numFmtId="0" fontId="11" fillId="2" borderId="0" xfId="0" applyFont="1" applyFill="1" applyProtection="1"/>
    <xf numFmtId="44" fontId="10" fillId="2" borderId="0" xfId="1" applyFont="1" applyFill="1" applyProtection="1"/>
    <xf numFmtId="0" fontId="10" fillId="12" borderId="1" xfId="0" applyFont="1" applyFill="1" applyBorder="1" applyAlignment="1" applyProtection="1">
      <alignment horizontal="right"/>
    </xf>
    <xf numFmtId="44" fontId="10" fillId="12" borderId="1" xfId="1" applyFont="1" applyFill="1" applyBorder="1" applyProtection="1"/>
    <xf numFmtId="44" fontId="10" fillId="0" borderId="0" xfId="0" applyNumberFormat="1" applyFont="1"/>
    <xf numFmtId="44" fontId="10" fillId="11" borderId="1" xfId="0" applyNumberFormat="1" applyFont="1" applyFill="1" applyBorder="1"/>
    <xf numFmtId="44" fontId="10" fillId="7" borderId="0" xfId="0" applyNumberFormat="1" applyFont="1" applyFill="1" applyProtection="1">
      <protection locked="0"/>
    </xf>
    <xf numFmtId="44" fontId="12" fillId="0" borderId="0" xfId="1" applyFont="1" applyFill="1" applyBorder="1" applyProtection="1">
      <protection locked="0"/>
    </xf>
    <xf numFmtId="44" fontId="11" fillId="0" borderId="0" xfId="0" applyNumberFormat="1" applyFont="1" applyFill="1" applyBorder="1" applyProtection="1"/>
    <xf numFmtId="0" fontId="11" fillId="0" borderId="0" xfId="0" applyFont="1" applyFill="1" applyBorder="1" applyAlignment="1" applyProtection="1">
      <alignment horizontal="right" indent="2"/>
    </xf>
    <xf numFmtId="0" fontId="11" fillId="0" borderId="0" xfId="0" applyFont="1" applyFill="1" applyAlignment="1" applyProtection="1">
      <alignment horizontal="right" wrapText="1"/>
    </xf>
    <xf numFmtId="0" fontId="11" fillId="0" borderId="0" xfId="0" applyFont="1" applyFill="1" applyBorder="1" applyAlignment="1" applyProtection="1">
      <alignment horizontal="right" wrapText="1" indent="2"/>
    </xf>
    <xf numFmtId="0" fontId="11" fillId="0" borderId="1" xfId="0" applyFont="1" applyFill="1" applyBorder="1" applyAlignment="1" applyProtection="1">
      <alignment horizontal="right" wrapText="1"/>
    </xf>
    <xf numFmtId="0" fontId="10" fillId="13" borderId="0" xfId="0" applyFont="1" applyFill="1" applyAlignment="1" applyProtection="1">
      <alignment horizontal="center" vertical="center"/>
    </xf>
    <xf numFmtId="0" fontId="11" fillId="13" borderId="0" xfId="0" applyFont="1" applyFill="1" applyAlignment="1" applyProtection="1">
      <alignment horizontal="center"/>
    </xf>
    <xf numFmtId="44" fontId="11" fillId="13" borderId="0" xfId="1" applyFont="1" applyFill="1" applyProtection="1"/>
    <xf numFmtId="44" fontId="11" fillId="13" borderId="0" xfId="0" applyNumberFormat="1" applyFont="1" applyFill="1" applyProtection="1"/>
    <xf numFmtId="9" fontId="11" fillId="0" borderId="0" xfId="526" applyFont="1" applyFill="1" applyAlignment="1" applyProtection="1">
      <alignment horizontal="center" wrapText="1"/>
    </xf>
    <xf numFmtId="0" fontId="10" fillId="13" borderId="0" xfId="0" applyFont="1" applyFill="1" applyAlignment="1" applyProtection="1">
      <alignment horizontal="right"/>
    </xf>
    <xf numFmtId="44" fontId="10" fillId="13" borderId="0" xfId="0" applyNumberFormat="1" applyFont="1" applyFill="1" applyProtection="1"/>
    <xf numFmtId="0" fontId="10" fillId="0" borderId="0" xfId="0" applyFont="1" applyFill="1" applyAlignment="1" applyProtection="1">
      <alignment horizontal="right"/>
    </xf>
    <xf numFmtId="44" fontId="12" fillId="5" borderId="1" xfId="1" applyFont="1" applyFill="1" applyBorder="1" applyProtection="1"/>
    <xf numFmtId="0" fontId="10" fillId="0" borderId="0" xfId="0" applyFont="1" applyFill="1" applyBorder="1" applyAlignment="1" applyProtection="1">
      <alignment horizontal="center"/>
    </xf>
    <xf numFmtId="44" fontId="12" fillId="11" borderId="1" xfId="0" applyNumberFormat="1" applyFont="1" applyFill="1" applyBorder="1" applyAlignment="1" applyProtection="1">
      <alignment horizontal="right"/>
    </xf>
    <xf numFmtId="44" fontId="10" fillId="0" borderId="0" xfId="1" applyFont="1" applyFill="1" applyProtection="1">
      <protection locked="0"/>
    </xf>
    <xf numFmtId="44" fontId="10" fillId="0" borderId="0" xfId="1" applyNumberFormat="1" applyFont="1" applyFill="1" applyProtection="1">
      <protection locked="0"/>
    </xf>
    <xf numFmtId="44" fontId="10" fillId="0" borderId="0" xfId="0" applyNumberFormat="1" applyFont="1" applyFill="1" applyProtection="1">
      <protection locked="0"/>
    </xf>
    <xf numFmtId="44" fontId="10" fillId="0" borderId="0" xfId="1" applyFont="1" applyFill="1" applyBorder="1" applyProtection="1">
      <protection locked="0"/>
    </xf>
    <xf numFmtId="44" fontId="11" fillId="0" borderId="0" xfId="526" applyNumberFormat="1" applyFont="1" applyFill="1" applyProtection="1">
      <protection locked="0"/>
    </xf>
    <xf numFmtId="44" fontId="13" fillId="0" borderId="0" xfId="1" applyFont="1" applyFill="1" applyBorder="1" applyProtection="1"/>
    <xf numFmtId="164" fontId="12" fillId="0" borderId="0" xfId="1" applyNumberFormat="1" applyFont="1" applyFill="1" applyBorder="1" applyProtection="1"/>
    <xf numFmtId="44" fontId="12" fillId="0" borderId="0" xfId="1" applyNumberFormat="1" applyFont="1" applyFill="1" applyBorder="1" applyProtection="1"/>
    <xf numFmtId="44" fontId="0" fillId="0" borderId="0" xfId="0" applyNumberFormat="1" applyProtection="1"/>
    <xf numFmtId="0" fontId="8" fillId="0" borderId="0" xfId="0" applyFont="1" applyAlignment="1">
      <alignment horizontal="center" vertical="center" wrapText="1"/>
    </xf>
    <xf numFmtId="0" fontId="8" fillId="0" borderId="0" xfId="0" applyFont="1" applyAlignment="1">
      <alignment horizontal="center" vertical="center"/>
    </xf>
    <xf numFmtId="0" fontId="10" fillId="0" borderId="3" xfId="0" applyFont="1" applyFill="1" applyBorder="1" applyAlignment="1" applyProtection="1">
      <alignment horizontal="center"/>
    </xf>
    <xf numFmtId="0" fontId="12" fillId="11" borderId="1" xfId="0" applyFont="1" applyFill="1" applyBorder="1" applyAlignment="1" applyProtection="1">
      <alignment horizontal="right"/>
    </xf>
  </cellXfs>
  <cellStyles count="527">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Normal" xfId="0" builtinId="0"/>
    <cellStyle name="Percent" xfId="526" builtinId="5"/>
  </cellStyles>
  <dxfs count="8">
    <dxf>
      <font>
        <strike val="0"/>
        <outline val="0"/>
        <shadow val="0"/>
        <u val="none"/>
        <vertAlign val="baseline"/>
        <sz val="14"/>
        <color auto="1"/>
        <name val="Century Gothic"/>
        <family val="1"/>
        <scheme val="none"/>
      </font>
      <numFmt numFmtId="164" formatCode="&quot;$&quot;#,##0.00"/>
      <fill>
        <patternFill patternType="none">
          <fgColor indexed="64"/>
          <bgColor indexed="65"/>
        </patternFill>
      </fill>
    </dxf>
    <dxf>
      <font>
        <strike val="0"/>
        <outline val="0"/>
        <shadow val="0"/>
        <u val="none"/>
        <vertAlign val="baseline"/>
        <sz val="14"/>
        <name val="Century Gothic"/>
        <family val="1"/>
        <scheme val="none"/>
      </font>
    </dxf>
    <dxf>
      <font>
        <b val="0"/>
        <i val="0"/>
        <strike val="0"/>
        <condense val="0"/>
        <extend val="0"/>
        <outline val="0"/>
        <shadow val="0"/>
        <u val="none"/>
        <vertAlign val="baseline"/>
        <sz val="14"/>
        <color auto="1"/>
        <name val="Century Gothic"/>
        <family val="1"/>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4"/>
        <color auto="1"/>
        <name val="Century Gothic"/>
        <family val="1"/>
        <scheme val="none"/>
      </font>
      <numFmt numFmtId="164" formatCode="&quot;$&quot;#,##0.00"/>
      <fill>
        <patternFill patternType="none">
          <fgColor indexed="64"/>
          <bgColor indexed="65"/>
        </patternFill>
      </fill>
    </dxf>
    <dxf>
      <font>
        <b val="0"/>
        <i val="0"/>
        <strike val="0"/>
        <condense val="0"/>
        <extend val="0"/>
        <outline val="0"/>
        <shadow val="0"/>
        <u val="none"/>
        <vertAlign val="baseline"/>
        <sz val="14"/>
        <color auto="1"/>
        <name val="Century Gothic"/>
        <family val="1"/>
        <scheme val="none"/>
      </font>
      <fill>
        <patternFill patternType="none">
          <fgColor indexed="64"/>
          <bgColor indexed="65"/>
        </patternFill>
      </fill>
    </dxf>
    <dxf>
      <font>
        <b val="0"/>
        <i val="0"/>
        <strike val="0"/>
        <condense val="0"/>
        <extend val="0"/>
        <outline val="0"/>
        <shadow val="0"/>
        <u val="none"/>
        <vertAlign val="baseline"/>
        <sz val="14"/>
        <color auto="1"/>
        <name val="Century Gothic"/>
        <family val="1"/>
        <scheme val="none"/>
      </font>
      <fill>
        <patternFill patternType="none">
          <fgColor indexed="64"/>
          <bgColor indexed="65"/>
        </patternFill>
      </fill>
    </dxf>
    <dxf>
      <font>
        <b val="0"/>
        <i val="0"/>
        <strike val="0"/>
        <condense val="0"/>
        <extend val="0"/>
        <outline val="0"/>
        <shadow val="0"/>
        <u val="none"/>
        <vertAlign val="baseline"/>
        <sz val="14"/>
        <color auto="1"/>
        <name val="Century Gothic"/>
        <family val="1"/>
        <scheme val="none"/>
      </font>
      <fill>
        <patternFill patternType="none">
          <fgColor indexed="64"/>
          <bgColor indexed="65"/>
        </patternFill>
      </fill>
    </dxf>
    <dxf>
      <font>
        <b/>
        <i val="0"/>
        <strike val="0"/>
        <condense val="0"/>
        <extend val="0"/>
        <outline val="0"/>
        <shadow val="0"/>
        <u val="none"/>
        <vertAlign val="baseline"/>
        <sz val="14"/>
        <color theme="1"/>
        <name val="Century Gothic"/>
        <family val="1"/>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colors>
    <mruColors>
      <color rgb="FFFF50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984250</xdr:colOff>
      <xdr:row>33</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937000" y="925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984250</xdr:colOff>
      <xdr:row>0</xdr:row>
      <xdr:rowOff>0</xdr:rowOff>
    </xdr:from>
    <xdr:ext cx="184731" cy="264560"/>
    <xdr:sp macro="" textlink="">
      <xdr:nvSpPr>
        <xdr:cNvPr id="2" name="TextBox 1">
          <a:extLst>
            <a:ext uri="{FF2B5EF4-FFF2-40B4-BE49-F238E27FC236}">
              <a16:creationId xmlns:a16="http://schemas.microsoft.com/office/drawing/2014/main" id="{DD7D5386-1E66-3A4E-9A56-5F4DABB59CF2}"/>
            </a:ext>
          </a:extLst>
        </xdr:cNvPr>
        <xdr:cNvSpPr txBox="1"/>
      </xdr:nvSpPr>
      <xdr:spPr>
        <a:xfrm>
          <a:off x="984250" y="668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1" displayName="Table1" ref="A1:F30" totalsRowShown="0" headerRowDxfId="7" dataDxfId="6">
  <autoFilter ref="A1:F30" xr:uid="{00000000-0009-0000-0100-000008000000}"/>
  <tableColumns count="6">
    <tableColumn id="1" xr3:uid="{00000000-0010-0000-0000-000001000000}" name="Employee Name" dataDxfId="5"/>
    <tableColumn id="16" xr3:uid="{00000000-0010-0000-0000-000010000000}" name="Position" dataDxfId="4"/>
    <tableColumn id="2" xr3:uid="{00000000-0010-0000-0000-000002000000}" name="Hourly Rate" dataDxfId="3"/>
    <tableColumn id="5" xr3:uid="{00000000-0010-0000-0000-000005000000}" name="Weekly Hours Worked" dataDxfId="2"/>
    <tableColumn id="3" xr3:uid="{00000000-0010-0000-0000-000003000000}" name="Weeks Per Year Worked" dataDxfId="1"/>
    <tableColumn id="6" xr3:uid="{00000000-0010-0000-0000-000006000000}" name="Annual Salary"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30"/>
  <sheetViews>
    <sheetView topLeftCell="A8" workbookViewId="0">
      <selection activeCell="A3" sqref="A3:L16"/>
    </sheetView>
  </sheetViews>
  <sheetFormatPr baseColWidth="10" defaultColWidth="10.83203125" defaultRowHeight="15" x14ac:dyDescent="0.2"/>
  <cols>
    <col min="1" max="1" width="51" customWidth="1"/>
    <col min="12" max="12" width="38.83203125" customWidth="1"/>
  </cols>
  <sheetData>
    <row r="3" spans="1:12" ht="29" customHeight="1" x14ac:dyDescent="0.2">
      <c r="A3" s="129" t="s">
        <v>131</v>
      </c>
      <c r="B3" s="130"/>
      <c r="C3" s="130"/>
      <c r="D3" s="130"/>
      <c r="E3" s="130"/>
      <c r="F3" s="130"/>
      <c r="G3" s="130"/>
      <c r="H3" s="130"/>
      <c r="I3" s="130"/>
      <c r="J3" s="130"/>
      <c r="K3" s="130"/>
      <c r="L3" s="130"/>
    </row>
    <row r="4" spans="1:12" ht="29" customHeight="1" x14ac:dyDescent="0.2">
      <c r="A4" s="130"/>
      <c r="B4" s="130"/>
      <c r="C4" s="130"/>
      <c r="D4" s="130"/>
      <c r="E4" s="130"/>
      <c r="F4" s="130"/>
      <c r="G4" s="130"/>
      <c r="H4" s="130"/>
      <c r="I4" s="130"/>
      <c r="J4" s="130"/>
      <c r="K4" s="130"/>
      <c r="L4" s="130"/>
    </row>
    <row r="5" spans="1:12" ht="29" customHeight="1" x14ac:dyDescent="0.2">
      <c r="A5" s="130"/>
      <c r="B5" s="130"/>
      <c r="C5" s="130"/>
      <c r="D5" s="130"/>
      <c r="E5" s="130"/>
      <c r="F5" s="130"/>
      <c r="G5" s="130"/>
      <c r="H5" s="130"/>
      <c r="I5" s="130"/>
      <c r="J5" s="130"/>
      <c r="K5" s="130"/>
      <c r="L5" s="130"/>
    </row>
    <row r="6" spans="1:12" ht="29" customHeight="1" x14ac:dyDescent="0.2">
      <c r="A6" s="130"/>
      <c r="B6" s="130"/>
      <c r="C6" s="130"/>
      <c r="D6" s="130"/>
      <c r="E6" s="130"/>
      <c r="F6" s="130"/>
      <c r="G6" s="130"/>
      <c r="H6" s="130"/>
      <c r="I6" s="130"/>
      <c r="J6" s="130"/>
      <c r="K6" s="130"/>
      <c r="L6" s="130"/>
    </row>
    <row r="7" spans="1:12" ht="29" customHeight="1" x14ac:dyDescent="0.2">
      <c r="A7" s="130"/>
      <c r="B7" s="130"/>
      <c r="C7" s="130"/>
      <c r="D7" s="130"/>
      <c r="E7" s="130"/>
      <c r="F7" s="130"/>
      <c r="G7" s="130"/>
      <c r="H7" s="130"/>
      <c r="I7" s="130"/>
      <c r="J7" s="130"/>
      <c r="K7" s="130"/>
      <c r="L7" s="130"/>
    </row>
    <row r="8" spans="1:12" x14ac:dyDescent="0.2">
      <c r="A8" s="130"/>
      <c r="B8" s="130"/>
      <c r="C8" s="130"/>
      <c r="D8" s="130"/>
      <c r="E8" s="130"/>
      <c r="F8" s="130"/>
      <c r="G8" s="130"/>
      <c r="H8" s="130"/>
      <c r="I8" s="130"/>
      <c r="J8" s="130"/>
      <c r="K8" s="130"/>
      <c r="L8" s="130"/>
    </row>
    <row r="9" spans="1:12" x14ac:dyDescent="0.2">
      <c r="A9" s="130"/>
      <c r="B9" s="130"/>
      <c r="C9" s="130"/>
      <c r="D9" s="130"/>
      <c r="E9" s="130"/>
      <c r="F9" s="130"/>
      <c r="G9" s="130"/>
      <c r="H9" s="130"/>
      <c r="I9" s="130"/>
      <c r="J9" s="130"/>
      <c r="K9" s="130"/>
      <c r="L9" s="130"/>
    </row>
    <row r="10" spans="1:12" x14ac:dyDescent="0.2">
      <c r="A10" s="130"/>
      <c r="B10" s="130"/>
      <c r="C10" s="130"/>
      <c r="D10" s="130"/>
      <c r="E10" s="130"/>
      <c r="F10" s="130"/>
      <c r="G10" s="130"/>
      <c r="H10" s="130"/>
      <c r="I10" s="130"/>
      <c r="J10" s="130"/>
      <c r="K10" s="130"/>
      <c r="L10" s="130"/>
    </row>
    <row r="11" spans="1:12" x14ac:dyDescent="0.2">
      <c r="A11" s="130"/>
      <c r="B11" s="130"/>
      <c r="C11" s="130"/>
      <c r="D11" s="130"/>
      <c r="E11" s="130"/>
      <c r="F11" s="130"/>
      <c r="G11" s="130"/>
      <c r="H11" s="130"/>
      <c r="I11" s="130"/>
      <c r="J11" s="130"/>
      <c r="K11" s="130"/>
      <c r="L11" s="130"/>
    </row>
    <row r="12" spans="1:12" x14ac:dyDescent="0.2">
      <c r="A12" s="130"/>
      <c r="B12" s="130"/>
      <c r="C12" s="130"/>
      <c r="D12" s="130"/>
      <c r="E12" s="130"/>
      <c r="F12" s="130"/>
      <c r="G12" s="130"/>
      <c r="H12" s="130"/>
      <c r="I12" s="130"/>
      <c r="J12" s="130"/>
      <c r="K12" s="130"/>
      <c r="L12" s="130"/>
    </row>
    <row r="13" spans="1:12" x14ac:dyDescent="0.2">
      <c r="A13" s="130"/>
      <c r="B13" s="130"/>
      <c r="C13" s="130"/>
      <c r="D13" s="130"/>
      <c r="E13" s="130"/>
      <c r="F13" s="130"/>
      <c r="G13" s="130"/>
      <c r="H13" s="130"/>
      <c r="I13" s="130"/>
      <c r="J13" s="130"/>
      <c r="K13" s="130"/>
      <c r="L13" s="130"/>
    </row>
    <row r="14" spans="1:12" x14ac:dyDescent="0.2">
      <c r="A14" s="130"/>
      <c r="B14" s="130"/>
      <c r="C14" s="130"/>
      <c r="D14" s="130"/>
      <c r="E14" s="130"/>
      <c r="F14" s="130"/>
      <c r="G14" s="130"/>
      <c r="H14" s="130"/>
      <c r="I14" s="130"/>
      <c r="J14" s="130"/>
      <c r="K14" s="130"/>
      <c r="L14" s="130"/>
    </row>
    <row r="15" spans="1:12" x14ac:dyDescent="0.2">
      <c r="A15" s="130"/>
      <c r="B15" s="130"/>
      <c r="C15" s="130"/>
      <c r="D15" s="130"/>
      <c r="E15" s="130"/>
      <c r="F15" s="130"/>
      <c r="G15" s="130"/>
      <c r="H15" s="130"/>
      <c r="I15" s="130"/>
      <c r="J15" s="130"/>
      <c r="K15" s="130"/>
      <c r="L15" s="130"/>
    </row>
    <row r="16" spans="1:12" ht="312" customHeight="1" x14ac:dyDescent="0.2">
      <c r="A16" s="130"/>
      <c r="B16" s="130"/>
      <c r="C16" s="130"/>
      <c r="D16" s="130"/>
      <c r="E16" s="130"/>
      <c r="F16" s="130"/>
      <c r="G16" s="130"/>
      <c r="H16" s="130"/>
      <c r="I16" s="130"/>
      <c r="J16" s="130"/>
      <c r="K16" s="130"/>
      <c r="L16" s="130"/>
    </row>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sheetData>
  <sheetProtection algorithmName="SHA-512" hashValue="Fe5WqDeFf5X9+Ck8We1aeTPU2o6qQjRfZNcbBZhm5A1pKCFovJhFGsF3D4D2QpyGInEuww10nzVuzClMG/5JHg==" saltValue="dpjC7XYK4LLa1O9jocfXmA==" spinCount="100000" sheet="1" objects="1" scenarios="1" selectLockedCells="1"/>
  <mergeCells count="1">
    <mergeCell ref="A3:L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C54"/>
  <sheetViews>
    <sheetView zoomScale="99" workbookViewId="0">
      <selection activeCell="B21" sqref="B21"/>
    </sheetView>
  </sheetViews>
  <sheetFormatPr baseColWidth="10" defaultColWidth="8.83203125" defaultRowHeight="15" x14ac:dyDescent="0.2"/>
  <cols>
    <col min="1" max="1" width="52.5" customWidth="1"/>
    <col min="2" max="2" width="35.33203125" customWidth="1"/>
    <col min="3" max="3" width="27.1640625" customWidth="1"/>
  </cols>
  <sheetData>
    <row r="1" spans="1:3" ht="18" x14ac:dyDescent="0.2">
      <c r="A1" s="31" t="s">
        <v>88</v>
      </c>
      <c r="B1" s="32"/>
      <c r="C1" s="32"/>
    </row>
    <row r="2" spans="1:3" ht="19" thickBot="1" x14ac:dyDescent="0.25">
      <c r="A2" s="33"/>
      <c r="B2" s="33"/>
      <c r="C2" s="33"/>
    </row>
    <row r="3" spans="1:3" ht="19" thickBot="1" x14ac:dyDescent="0.25">
      <c r="A3" s="34" t="s">
        <v>89</v>
      </c>
      <c r="B3" s="35"/>
      <c r="C3" s="33"/>
    </row>
    <row r="4" spans="1:3" ht="19" thickBot="1" x14ac:dyDescent="0.25">
      <c r="A4" s="34"/>
      <c r="B4" s="33"/>
      <c r="C4" s="33"/>
    </row>
    <row r="5" spans="1:3" ht="19" thickBot="1" x14ac:dyDescent="0.25">
      <c r="A5" s="34" t="s">
        <v>90</v>
      </c>
      <c r="B5" s="36"/>
      <c r="C5" s="33"/>
    </row>
    <row r="6" spans="1:3" ht="19" thickBot="1" x14ac:dyDescent="0.25">
      <c r="A6" s="34"/>
      <c r="B6" s="33"/>
      <c r="C6" s="33"/>
    </row>
    <row r="7" spans="1:3" ht="36" customHeight="1" thickBot="1" x14ac:dyDescent="0.25">
      <c r="A7" s="37" t="s">
        <v>91</v>
      </c>
      <c r="B7" s="36"/>
      <c r="C7" s="33"/>
    </row>
    <row r="8" spans="1:3" ht="18" x14ac:dyDescent="0.2">
      <c r="A8" s="34"/>
      <c r="B8" s="33"/>
      <c r="C8" s="33"/>
    </row>
    <row r="9" spans="1:3" ht="18" x14ac:dyDescent="0.2">
      <c r="A9" s="33"/>
      <c r="B9" s="34" t="s">
        <v>92</v>
      </c>
      <c r="C9" s="43">
        <f>B3*B5*B7</f>
        <v>0</v>
      </c>
    </row>
    <row r="10" spans="1:3" ht="18" x14ac:dyDescent="0.2">
      <c r="A10" s="34"/>
      <c r="B10" s="33"/>
      <c r="C10" s="33"/>
    </row>
    <row r="11" spans="1:3" ht="19" thickBot="1" x14ac:dyDescent="0.25">
      <c r="A11" s="34"/>
      <c r="B11" s="33"/>
      <c r="C11" s="33"/>
    </row>
    <row r="12" spans="1:3" ht="19" thickBot="1" x14ac:dyDescent="0.25">
      <c r="A12" s="34" t="s">
        <v>93</v>
      </c>
      <c r="B12" s="35"/>
      <c r="C12" s="33"/>
    </row>
    <row r="13" spans="1:3" ht="19" thickBot="1" x14ac:dyDescent="0.25">
      <c r="A13" s="34"/>
      <c r="B13" s="33"/>
      <c r="C13" s="33"/>
    </row>
    <row r="14" spans="1:3" ht="19" thickBot="1" x14ac:dyDescent="0.25">
      <c r="A14" s="34" t="s">
        <v>94</v>
      </c>
      <c r="B14" s="36"/>
      <c r="C14" s="33"/>
    </row>
    <row r="15" spans="1:3" ht="19" thickBot="1" x14ac:dyDescent="0.25">
      <c r="A15" s="34"/>
      <c r="B15" s="33"/>
      <c r="C15" s="33"/>
    </row>
    <row r="16" spans="1:3" ht="42" customHeight="1" thickBot="1" x14ac:dyDescent="0.25">
      <c r="A16" s="37" t="s">
        <v>95</v>
      </c>
      <c r="B16" s="36"/>
      <c r="C16" s="33"/>
    </row>
    <row r="17" spans="1:3" ht="18" x14ac:dyDescent="0.2">
      <c r="A17" s="34"/>
      <c r="B17" s="33"/>
      <c r="C17" s="33"/>
    </row>
    <row r="18" spans="1:3" ht="18" x14ac:dyDescent="0.2">
      <c r="A18" s="33"/>
      <c r="B18" s="34" t="s">
        <v>106</v>
      </c>
      <c r="C18" s="38">
        <f>B12*B14*B16</f>
        <v>0</v>
      </c>
    </row>
    <row r="19" spans="1:3" ht="18" x14ac:dyDescent="0.2">
      <c r="A19" s="33"/>
      <c r="B19" s="33"/>
      <c r="C19" s="33"/>
    </row>
    <row r="20" spans="1:3" ht="19" thickBot="1" x14ac:dyDescent="0.25">
      <c r="A20" s="33"/>
      <c r="B20" s="33"/>
      <c r="C20" s="33"/>
    </row>
    <row r="21" spans="1:3" ht="19" thickBot="1" x14ac:dyDescent="0.25">
      <c r="A21" s="34" t="s">
        <v>96</v>
      </c>
      <c r="B21" s="35"/>
      <c r="C21" s="33"/>
    </row>
    <row r="22" spans="1:3" ht="19" thickBot="1" x14ac:dyDescent="0.25">
      <c r="A22" s="34"/>
      <c r="B22" s="33"/>
      <c r="C22" s="33"/>
    </row>
    <row r="23" spans="1:3" ht="19" thickBot="1" x14ac:dyDescent="0.25">
      <c r="A23" s="34" t="s">
        <v>97</v>
      </c>
      <c r="B23" s="36"/>
      <c r="C23" s="33"/>
    </row>
    <row r="24" spans="1:3" ht="19" thickBot="1" x14ac:dyDescent="0.25">
      <c r="A24" s="34"/>
      <c r="B24" s="33"/>
      <c r="C24" s="33"/>
    </row>
    <row r="25" spans="1:3" ht="47" customHeight="1" thickBot="1" x14ac:dyDescent="0.25">
      <c r="A25" s="37" t="s">
        <v>98</v>
      </c>
      <c r="B25" s="36">
        <v>52</v>
      </c>
      <c r="C25" s="33"/>
    </row>
    <row r="26" spans="1:3" ht="18" x14ac:dyDescent="0.2">
      <c r="A26" s="34"/>
      <c r="B26" s="33"/>
      <c r="C26" s="33"/>
    </row>
    <row r="27" spans="1:3" ht="18" x14ac:dyDescent="0.2">
      <c r="A27" s="33"/>
      <c r="B27" s="34" t="s">
        <v>107</v>
      </c>
      <c r="C27" s="38">
        <f>B21*B23*B25</f>
        <v>0</v>
      </c>
    </row>
    <row r="28" spans="1:3" ht="18" x14ac:dyDescent="0.2">
      <c r="A28" s="33"/>
      <c r="B28" s="34"/>
      <c r="C28" s="38"/>
    </row>
    <row r="29" spans="1:3" ht="19" thickBot="1" x14ac:dyDescent="0.25">
      <c r="A29" s="33"/>
      <c r="B29" s="34"/>
      <c r="C29" s="38"/>
    </row>
    <row r="30" spans="1:3" ht="19" thickBot="1" x14ac:dyDescent="0.25">
      <c r="A30" s="34" t="s">
        <v>103</v>
      </c>
      <c r="B30" s="35"/>
      <c r="C30" s="33"/>
    </row>
    <row r="31" spans="1:3" ht="19" thickBot="1" x14ac:dyDescent="0.25">
      <c r="A31" s="34"/>
      <c r="B31" s="33"/>
      <c r="C31" s="33"/>
    </row>
    <row r="32" spans="1:3" ht="19" thickBot="1" x14ac:dyDescent="0.25">
      <c r="A32" s="34" t="s">
        <v>104</v>
      </c>
      <c r="B32" s="36"/>
      <c r="C32" s="33"/>
    </row>
    <row r="33" spans="1:3" ht="19" thickBot="1" x14ac:dyDescent="0.25">
      <c r="A33" s="34"/>
      <c r="B33" s="33"/>
      <c r="C33" s="33"/>
    </row>
    <row r="34" spans="1:3" ht="39" thickBot="1" x14ac:dyDescent="0.25">
      <c r="A34" s="37" t="s">
        <v>105</v>
      </c>
      <c r="B34" s="36"/>
      <c r="C34" s="33"/>
    </row>
    <row r="35" spans="1:3" ht="18" x14ac:dyDescent="0.2">
      <c r="A35" s="34"/>
      <c r="B35" s="33"/>
      <c r="C35" s="33"/>
    </row>
    <row r="36" spans="1:3" ht="18" x14ac:dyDescent="0.2">
      <c r="A36" s="33"/>
      <c r="B36" s="34" t="s">
        <v>108</v>
      </c>
      <c r="C36" s="38">
        <f>B30*B32*B34</f>
        <v>0</v>
      </c>
    </row>
    <row r="37" spans="1:3" ht="18" x14ac:dyDescent="0.2">
      <c r="A37" s="33"/>
      <c r="B37" s="34"/>
      <c r="C37" s="38"/>
    </row>
    <row r="38" spans="1:3" ht="19" thickBot="1" x14ac:dyDescent="0.25">
      <c r="A38" s="33"/>
      <c r="B38" s="34"/>
      <c r="C38" s="38"/>
    </row>
    <row r="39" spans="1:3" ht="19" thickBot="1" x14ac:dyDescent="0.25">
      <c r="A39" s="34" t="s">
        <v>113</v>
      </c>
      <c r="B39" s="35"/>
      <c r="C39" s="33"/>
    </row>
    <row r="40" spans="1:3" ht="19" thickBot="1" x14ac:dyDescent="0.25">
      <c r="A40" s="34"/>
      <c r="B40" s="33"/>
      <c r="C40" s="33"/>
    </row>
    <row r="41" spans="1:3" ht="19" thickBot="1" x14ac:dyDescent="0.25">
      <c r="A41" s="34" t="s">
        <v>114</v>
      </c>
      <c r="B41" s="36"/>
      <c r="C41" s="33"/>
    </row>
    <row r="42" spans="1:3" ht="19" thickBot="1" x14ac:dyDescent="0.25">
      <c r="A42" s="34"/>
      <c r="B42" s="33"/>
      <c r="C42" s="33"/>
    </row>
    <row r="43" spans="1:3" ht="39" thickBot="1" x14ac:dyDescent="0.25">
      <c r="A43" s="37" t="s">
        <v>115</v>
      </c>
      <c r="B43" s="36"/>
      <c r="C43" s="33"/>
    </row>
    <row r="44" spans="1:3" ht="18" x14ac:dyDescent="0.2">
      <c r="A44" s="34"/>
      <c r="B44" s="33"/>
      <c r="C44" s="38"/>
    </row>
    <row r="45" spans="1:3" ht="18" x14ac:dyDescent="0.2">
      <c r="A45" s="33"/>
      <c r="B45" s="34" t="s">
        <v>132</v>
      </c>
      <c r="C45" s="44">
        <f>SUM(B39*B41*B43)</f>
        <v>0</v>
      </c>
    </row>
    <row r="46" spans="1:3" ht="18" x14ac:dyDescent="0.2">
      <c r="A46" s="33"/>
      <c r="B46" s="34"/>
      <c r="C46" s="33"/>
    </row>
    <row r="47" spans="1:3" ht="20" thickBot="1" x14ac:dyDescent="0.3">
      <c r="A47" s="33"/>
      <c r="B47" s="33"/>
      <c r="C47" s="39"/>
    </row>
    <row r="48" spans="1:3" ht="20" thickBot="1" x14ac:dyDescent="0.3">
      <c r="A48" s="34" t="s">
        <v>99</v>
      </c>
      <c r="B48" s="35"/>
      <c r="C48" s="39"/>
    </row>
    <row r="49" spans="1:3" ht="20" thickBot="1" x14ac:dyDescent="0.3">
      <c r="A49" s="34"/>
      <c r="B49" s="33"/>
      <c r="C49" s="39"/>
    </row>
    <row r="50" spans="1:3" ht="20" thickBot="1" x14ac:dyDescent="0.3">
      <c r="A50" s="34" t="s">
        <v>100</v>
      </c>
      <c r="B50" s="40"/>
      <c r="C50" s="39"/>
    </row>
    <row r="51" spans="1:3" ht="19" x14ac:dyDescent="0.25">
      <c r="A51" s="33"/>
      <c r="B51" s="33"/>
      <c r="C51" s="39"/>
    </row>
    <row r="52" spans="1:3" ht="19" x14ac:dyDescent="0.25">
      <c r="A52" s="33"/>
      <c r="B52" s="34" t="s">
        <v>101</v>
      </c>
      <c r="C52" s="45">
        <f>SUM(B48*B50)</f>
        <v>0</v>
      </c>
    </row>
    <row r="53" spans="1:3" ht="19" x14ac:dyDescent="0.25">
      <c r="A53" s="33"/>
      <c r="B53" s="33"/>
      <c r="C53" s="39"/>
    </row>
    <row r="54" spans="1:3" ht="18" x14ac:dyDescent="0.2">
      <c r="A54" s="31"/>
      <c r="B54" s="41" t="s">
        <v>102</v>
      </c>
      <c r="C54" s="42">
        <f>SUM(C9:C52)</f>
        <v>0</v>
      </c>
    </row>
  </sheetData>
  <sheetProtection algorithmName="SHA-512" hashValue="t5OOW7kAT3lzRA04rUoqAFfs17jPGWgg+K7w04Gx1Irl3rGGLlZqUAnDqkqhEDFbGYqnHjeSNv58F0babKMvSw==" saltValue="uP5hx8/nzu6FrE9jwocbSQ=="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5050"/>
  </sheetPr>
  <dimension ref="A1:Z31"/>
  <sheetViews>
    <sheetView workbookViewId="0">
      <selection activeCell="A2" sqref="A2:E28"/>
    </sheetView>
  </sheetViews>
  <sheetFormatPr baseColWidth="10" defaultColWidth="8.83203125" defaultRowHeight="18" x14ac:dyDescent="0.2"/>
  <cols>
    <col min="1" max="1" width="26" style="29" customWidth="1"/>
    <col min="2" max="2" width="17.5" style="29" customWidth="1"/>
    <col min="3" max="3" width="14.5" style="29" customWidth="1"/>
    <col min="4" max="4" width="13.5" style="29" customWidth="1"/>
    <col min="5" max="5" width="8.83203125" style="29"/>
    <col min="6" max="6" width="18.33203125" style="29" customWidth="1"/>
  </cols>
  <sheetData>
    <row r="1" spans="1:26" s="9" customFormat="1" ht="36" customHeight="1" x14ac:dyDescent="0.2">
      <c r="A1" s="46" t="s">
        <v>81</v>
      </c>
      <c r="B1" s="46" t="s">
        <v>82</v>
      </c>
      <c r="C1" s="46" t="s">
        <v>83</v>
      </c>
      <c r="D1" s="46" t="s">
        <v>84</v>
      </c>
      <c r="E1" s="46" t="s">
        <v>85</v>
      </c>
      <c r="F1" s="46" t="s">
        <v>86</v>
      </c>
      <c r="G1" s="8"/>
      <c r="H1" s="8"/>
      <c r="I1" s="8"/>
      <c r="J1" s="8"/>
      <c r="K1" s="8"/>
      <c r="L1" s="8"/>
      <c r="M1" s="8"/>
      <c r="N1" s="8"/>
      <c r="O1" s="8"/>
      <c r="P1" s="8"/>
      <c r="Q1" s="8"/>
      <c r="R1" s="8"/>
      <c r="S1" s="8"/>
      <c r="T1" s="8"/>
      <c r="U1" s="8"/>
      <c r="V1" s="8"/>
      <c r="W1" s="8"/>
      <c r="X1" s="8"/>
      <c r="Y1" s="8"/>
      <c r="Z1" s="8"/>
    </row>
    <row r="2" spans="1:26" s="5" customFormat="1" x14ac:dyDescent="0.2">
      <c r="A2" s="47"/>
      <c r="B2" s="47"/>
      <c r="C2" s="48"/>
      <c r="D2" s="49"/>
      <c r="E2" s="49"/>
      <c r="F2" s="50">
        <f>SUM(Table1[[#This Row],[Hourly Rate]]*Table1[[#This Row],[Weekly Hours Worked]])*Table1[[#This Row],[Weeks Per Year Worked]]</f>
        <v>0</v>
      </c>
    </row>
    <row r="3" spans="1:26" s="6" customFormat="1" x14ac:dyDescent="0.2">
      <c r="A3" s="47"/>
      <c r="B3" s="47"/>
      <c r="C3" s="48"/>
      <c r="D3" s="49"/>
      <c r="E3" s="49"/>
      <c r="F3" s="50">
        <f>SUM(Table1[[#This Row],[Hourly Rate]]*Table1[[#This Row],[Weekly Hours Worked]])*Table1[[#This Row],[Weeks Per Year Worked]]</f>
        <v>0</v>
      </c>
    </row>
    <row r="4" spans="1:26" s="10" customFormat="1" x14ac:dyDescent="0.2">
      <c r="A4" s="47"/>
      <c r="B4" s="47"/>
      <c r="C4" s="48"/>
      <c r="D4" s="49"/>
      <c r="E4" s="49"/>
      <c r="F4" s="50">
        <f>SUM(Table1[[#This Row],[Hourly Rate]]*Table1[[#This Row],[Weekly Hours Worked]])*Table1[[#This Row],[Weeks Per Year Worked]]</f>
        <v>0</v>
      </c>
    </row>
    <row r="5" spans="1:26" s="5" customFormat="1" x14ac:dyDescent="0.2">
      <c r="A5" s="47"/>
      <c r="B5" s="47"/>
      <c r="C5" s="48"/>
      <c r="D5" s="49"/>
      <c r="E5" s="49"/>
      <c r="F5" s="50">
        <f>SUM(Table1[[#This Row],[Hourly Rate]]*Table1[[#This Row],[Weekly Hours Worked]])*Table1[[#This Row],[Weeks Per Year Worked]]</f>
        <v>0</v>
      </c>
    </row>
    <row r="6" spans="1:26" s="5" customFormat="1" x14ac:dyDescent="0.2">
      <c r="A6" s="47"/>
      <c r="B6" s="47"/>
      <c r="C6" s="48"/>
      <c r="D6" s="49"/>
      <c r="E6" s="49"/>
      <c r="F6" s="50">
        <f>SUM(Table1[[#This Row],[Hourly Rate]]*Table1[[#This Row],[Weekly Hours Worked]])*Table1[[#This Row],[Weeks Per Year Worked]]</f>
        <v>0</v>
      </c>
    </row>
    <row r="7" spans="1:26" s="6" customFormat="1" x14ac:dyDescent="0.2">
      <c r="A7" s="51"/>
      <c r="B7" s="47"/>
      <c r="C7" s="48"/>
      <c r="D7" s="49"/>
      <c r="E7" s="49"/>
      <c r="F7" s="50">
        <f>SUM(Table1[[#This Row],[Hourly Rate]]*Table1[[#This Row],[Weekly Hours Worked]])*Table1[[#This Row],[Weeks Per Year Worked]]</f>
        <v>0</v>
      </c>
    </row>
    <row r="8" spans="1:26" s="10" customFormat="1" x14ac:dyDescent="0.2">
      <c r="A8" s="47"/>
      <c r="B8" s="47"/>
      <c r="C8" s="48"/>
      <c r="D8" s="49"/>
      <c r="E8" s="49"/>
      <c r="F8" s="50">
        <f>SUM(Table1[[#This Row],[Hourly Rate]]*Table1[[#This Row],[Weekly Hours Worked]])*Table1[[#This Row],[Weeks Per Year Worked]]</f>
        <v>0</v>
      </c>
    </row>
    <row r="9" spans="1:26" s="10" customFormat="1" x14ac:dyDescent="0.2">
      <c r="A9" s="47"/>
      <c r="B9" s="47"/>
      <c r="C9" s="48"/>
      <c r="D9" s="49"/>
      <c r="E9" s="49"/>
      <c r="F9" s="50">
        <f>SUM(Table1[[#This Row],[Hourly Rate]]*Table1[[#This Row],[Weekly Hours Worked]])*Table1[[#This Row],[Weeks Per Year Worked]]</f>
        <v>0</v>
      </c>
    </row>
    <row r="10" spans="1:26" s="5" customFormat="1" x14ac:dyDescent="0.2">
      <c r="A10" s="47"/>
      <c r="B10" s="47"/>
      <c r="C10" s="48"/>
      <c r="D10" s="49"/>
      <c r="E10" s="49"/>
      <c r="F10" s="50">
        <f>SUM(Table1[[#This Row],[Hourly Rate]]*Table1[[#This Row],[Weekly Hours Worked]])*Table1[[#This Row],[Weeks Per Year Worked]]</f>
        <v>0</v>
      </c>
    </row>
    <row r="11" spans="1:26" s="6" customFormat="1" x14ac:dyDescent="0.2">
      <c r="A11" s="47"/>
      <c r="B11" s="47"/>
      <c r="C11" s="48"/>
      <c r="D11" s="49"/>
      <c r="E11" s="49"/>
      <c r="F11" s="50">
        <f>SUM(Table1[[#This Row],[Hourly Rate]]*Table1[[#This Row],[Weekly Hours Worked]])*Table1[[#This Row],[Weeks Per Year Worked]]</f>
        <v>0</v>
      </c>
    </row>
    <row r="12" spans="1:26" s="5" customFormat="1" x14ac:dyDescent="0.2">
      <c r="A12" s="47"/>
      <c r="B12" s="47"/>
      <c r="C12" s="48"/>
      <c r="D12" s="49"/>
      <c r="E12" s="49"/>
      <c r="F12" s="50">
        <f>SUM(Table1[[#This Row],[Hourly Rate]]*Table1[[#This Row],[Weekly Hours Worked]])*Table1[[#This Row],[Weeks Per Year Worked]]</f>
        <v>0</v>
      </c>
    </row>
    <row r="13" spans="1:26" s="10" customFormat="1" x14ac:dyDescent="0.2">
      <c r="A13" s="47"/>
      <c r="B13" s="47"/>
      <c r="C13" s="48"/>
      <c r="D13" s="49"/>
      <c r="E13" s="49"/>
      <c r="F13" s="50">
        <f>SUM(Table1[[#This Row],[Hourly Rate]]*Table1[[#This Row],[Weekly Hours Worked]])*Table1[[#This Row],[Weeks Per Year Worked]]</f>
        <v>0</v>
      </c>
    </row>
    <row r="14" spans="1:26" s="6" customFormat="1" x14ac:dyDescent="0.2">
      <c r="A14" s="51"/>
      <c r="B14" s="51"/>
      <c r="C14" s="48"/>
      <c r="D14" s="49"/>
      <c r="E14" s="49"/>
      <c r="F14" s="50">
        <f>SUM(Table1[[#This Row],[Hourly Rate]]*Table1[[#This Row],[Weekly Hours Worked]])*Table1[[#This Row],[Weeks Per Year Worked]]</f>
        <v>0</v>
      </c>
    </row>
    <row r="15" spans="1:26" s="6" customFormat="1" x14ac:dyDescent="0.2">
      <c r="A15" s="51"/>
      <c r="B15" s="51"/>
      <c r="C15" s="52"/>
      <c r="D15" s="53"/>
      <c r="E15" s="49"/>
      <c r="F15" s="50">
        <f>SUM(Table1[[#This Row],[Hourly Rate]]*Table1[[#This Row],[Weekly Hours Worked]])*Table1[[#This Row],[Weeks Per Year Worked]]</f>
        <v>0</v>
      </c>
    </row>
    <row r="16" spans="1:26" s="10" customFormat="1" x14ac:dyDescent="0.2">
      <c r="A16" s="47"/>
      <c r="B16" s="47"/>
      <c r="C16" s="48"/>
      <c r="D16" s="49"/>
      <c r="E16" s="49"/>
      <c r="F16" s="50">
        <f>SUM(Table1[[#This Row],[Hourly Rate]]*Table1[[#This Row],[Weekly Hours Worked]])*Table1[[#This Row],[Weeks Per Year Worked]]</f>
        <v>0</v>
      </c>
    </row>
    <row r="17" spans="1:26" s="6" customFormat="1" x14ac:dyDescent="0.2">
      <c r="A17" s="51"/>
      <c r="B17" s="51"/>
      <c r="C17" s="52"/>
      <c r="D17" s="53"/>
      <c r="E17" s="49"/>
      <c r="F17" s="50">
        <f>SUM(Table1[[#This Row],[Hourly Rate]]*Table1[[#This Row],[Weekly Hours Worked]])*Table1[[#This Row],[Weeks Per Year Worked]]</f>
        <v>0</v>
      </c>
    </row>
    <row r="18" spans="1:26" s="6" customFormat="1" x14ac:dyDescent="0.2">
      <c r="A18" s="51"/>
      <c r="B18" s="51"/>
      <c r="C18" s="52"/>
      <c r="D18" s="53"/>
      <c r="E18" s="49"/>
      <c r="F18" s="50">
        <f>SUM(Table1[[#This Row],[Hourly Rate]]*Table1[[#This Row],[Weekly Hours Worked]])*Table1[[#This Row],[Weeks Per Year Worked]]</f>
        <v>0</v>
      </c>
    </row>
    <row r="19" spans="1:26" s="11" customFormat="1" x14ac:dyDescent="0.2">
      <c r="A19" s="51"/>
      <c r="B19" s="51"/>
      <c r="C19" s="52"/>
      <c r="D19" s="53"/>
      <c r="E19" s="49"/>
      <c r="F19" s="50">
        <f>SUM(Table1[[#This Row],[Hourly Rate]]*Table1[[#This Row],[Weekly Hours Worked]])*Table1[[#This Row],[Weeks Per Year Worked]]</f>
        <v>0</v>
      </c>
      <c r="G19" s="6"/>
      <c r="H19" s="6"/>
      <c r="I19" s="6"/>
      <c r="J19" s="6"/>
      <c r="K19" s="6"/>
      <c r="L19" s="6"/>
      <c r="M19" s="6"/>
      <c r="N19" s="6"/>
      <c r="O19" s="6"/>
      <c r="P19" s="6"/>
      <c r="Q19" s="6"/>
      <c r="R19" s="6"/>
      <c r="S19" s="6"/>
      <c r="T19" s="6"/>
      <c r="U19" s="6"/>
      <c r="V19" s="6"/>
      <c r="W19" s="6"/>
      <c r="X19" s="6"/>
      <c r="Y19" s="6"/>
      <c r="Z19" s="6"/>
    </row>
    <row r="20" spans="1:26" s="12" customFormat="1" x14ac:dyDescent="0.2">
      <c r="A20" s="47"/>
      <c r="B20" s="47"/>
      <c r="C20" s="48"/>
      <c r="D20" s="49"/>
      <c r="E20" s="49"/>
      <c r="F20" s="50">
        <f>SUM(Table1[[#This Row],[Hourly Rate]]*Table1[[#This Row],[Weekly Hours Worked]])*Table1[[#This Row],[Weeks Per Year Worked]]</f>
        <v>0</v>
      </c>
      <c r="G20" s="10"/>
      <c r="H20" s="10"/>
      <c r="I20" s="10"/>
      <c r="J20" s="10"/>
      <c r="K20" s="10"/>
      <c r="L20" s="10"/>
      <c r="M20" s="10"/>
      <c r="N20" s="10"/>
      <c r="O20" s="10"/>
      <c r="P20" s="10"/>
      <c r="Q20" s="10"/>
      <c r="R20" s="10"/>
      <c r="S20" s="10"/>
      <c r="T20" s="10"/>
      <c r="U20" s="10"/>
      <c r="V20" s="10"/>
      <c r="W20" s="10"/>
      <c r="X20" s="10"/>
      <c r="Y20" s="10"/>
      <c r="Z20" s="10"/>
    </row>
    <row r="21" spans="1:26" s="10" customFormat="1" x14ac:dyDescent="0.2">
      <c r="A21" s="47"/>
      <c r="B21" s="47"/>
      <c r="C21" s="48"/>
      <c r="D21" s="49"/>
      <c r="E21" s="49"/>
      <c r="F21" s="50">
        <f>SUM(Table1[[#This Row],[Hourly Rate]]*Table1[[#This Row],[Weekly Hours Worked]])*Table1[[#This Row],[Weeks Per Year Worked]]</f>
        <v>0</v>
      </c>
    </row>
    <row r="22" spans="1:26" s="5" customFormat="1" x14ac:dyDescent="0.2">
      <c r="A22" s="47"/>
      <c r="B22" s="47"/>
      <c r="C22" s="48"/>
      <c r="D22" s="49"/>
      <c r="E22" s="49"/>
      <c r="F22" s="50">
        <f>SUM(Table1[[#This Row],[Hourly Rate]]*Table1[[#This Row],[Weekly Hours Worked]])*Table1[[#This Row],[Weeks Per Year Worked]]</f>
        <v>0</v>
      </c>
    </row>
    <row r="23" spans="1:26" s="12" customFormat="1" x14ac:dyDescent="0.2">
      <c r="A23" s="47"/>
      <c r="B23" s="47"/>
      <c r="C23" s="48"/>
      <c r="D23" s="49"/>
      <c r="E23" s="49"/>
      <c r="F23" s="50">
        <f>SUM(Table1[[#This Row],[Hourly Rate]]*Table1[[#This Row],[Weekly Hours Worked]])*Table1[[#This Row],[Weeks Per Year Worked]]</f>
        <v>0</v>
      </c>
      <c r="G23" s="10"/>
      <c r="H23" s="10"/>
      <c r="I23" s="10"/>
      <c r="J23" s="10"/>
      <c r="K23" s="10"/>
      <c r="L23" s="10"/>
      <c r="M23" s="10"/>
      <c r="N23" s="10"/>
      <c r="O23" s="10"/>
      <c r="P23" s="10"/>
      <c r="Q23" s="10"/>
      <c r="R23" s="10"/>
      <c r="S23" s="10"/>
      <c r="T23" s="10"/>
      <c r="U23" s="10"/>
      <c r="V23" s="10"/>
      <c r="W23" s="10"/>
      <c r="X23" s="10"/>
      <c r="Y23" s="10"/>
      <c r="Z23" s="10"/>
    </row>
    <row r="24" spans="1:26" s="12" customFormat="1" x14ac:dyDescent="0.2">
      <c r="A24" s="47"/>
      <c r="B24" s="47"/>
      <c r="C24" s="48"/>
      <c r="D24" s="49"/>
      <c r="E24" s="49"/>
      <c r="F24" s="50">
        <f>SUM(Table1[[#This Row],[Hourly Rate]]*Table1[[#This Row],[Weekly Hours Worked]])*Table1[[#This Row],[Weeks Per Year Worked]]</f>
        <v>0</v>
      </c>
      <c r="G24" s="10"/>
      <c r="H24" s="10"/>
      <c r="I24" s="10"/>
      <c r="J24" s="10"/>
      <c r="K24" s="10"/>
      <c r="L24" s="10"/>
      <c r="M24" s="10"/>
      <c r="N24" s="10"/>
      <c r="O24" s="10"/>
      <c r="P24" s="10"/>
      <c r="Q24" s="10"/>
      <c r="R24" s="10"/>
      <c r="S24" s="10"/>
      <c r="T24" s="10"/>
      <c r="U24" s="10"/>
      <c r="V24" s="10"/>
      <c r="W24" s="10"/>
      <c r="X24" s="10"/>
      <c r="Y24" s="10"/>
      <c r="Z24" s="10"/>
    </row>
    <row r="25" spans="1:26" s="13" customFormat="1" x14ac:dyDescent="0.2">
      <c r="A25" s="47"/>
      <c r="B25" s="47"/>
      <c r="C25" s="48"/>
      <c r="D25" s="49"/>
      <c r="E25" s="49"/>
      <c r="F25" s="50">
        <f>SUM(Table1[[#This Row],[Hourly Rate]]*Table1[[#This Row],[Weekly Hours Worked]])*Table1[[#This Row],[Weeks Per Year Worked]]</f>
        <v>0</v>
      </c>
      <c r="G25" s="10"/>
      <c r="H25" s="10"/>
      <c r="I25" s="10"/>
      <c r="J25" s="10"/>
      <c r="K25" s="10"/>
      <c r="L25" s="10"/>
      <c r="M25" s="10"/>
      <c r="N25" s="10"/>
      <c r="O25" s="10"/>
      <c r="P25" s="10"/>
      <c r="Q25" s="10"/>
      <c r="R25" s="10"/>
      <c r="S25" s="10"/>
      <c r="T25" s="10"/>
      <c r="U25" s="10"/>
      <c r="V25" s="10"/>
      <c r="W25" s="10"/>
      <c r="X25" s="10"/>
      <c r="Y25" s="10"/>
      <c r="Z25" s="10"/>
    </row>
    <row r="26" spans="1:26" s="6" customFormat="1" x14ac:dyDescent="0.2">
      <c r="A26" s="51"/>
      <c r="B26" s="51"/>
      <c r="C26" s="52"/>
      <c r="D26" s="53"/>
      <c r="E26" s="49"/>
      <c r="F26" s="50">
        <f>SUM(Table1[[#This Row],[Hourly Rate]]*Table1[[#This Row],[Weekly Hours Worked]])*Table1[[#This Row],[Weeks Per Year Worked]]</f>
        <v>0</v>
      </c>
    </row>
    <row r="27" spans="1:26" s="12" customFormat="1" x14ac:dyDescent="0.2">
      <c r="A27" s="47"/>
      <c r="B27" s="47"/>
      <c r="C27" s="48"/>
      <c r="D27" s="49"/>
      <c r="E27" s="49"/>
      <c r="F27" s="50">
        <f>SUM(Table1[[#This Row],[Hourly Rate]]*Table1[[#This Row],[Weekly Hours Worked]])*Table1[[#This Row],[Weeks Per Year Worked]]</f>
        <v>0</v>
      </c>
      <c r="G27" s="10"/>
      <c r="H27" s="10"/>
      <c r="I27" s="10"/>
      <c r="J27" s="10"/>
      <c r="K27" s="10"/>
      <c r="L27" s="10"/>
      <c r="M27" s="10"/>
      <c r="N27" s="10"/>
      <c r="O27" s="10"/>
      <c r="P27" s="10"/>
      <c r="Q27" s="10"/>
      <c r="R27" s="10"/>
      <c r="S27" s="10"/>
      <c r="T27" s="10"/>
      <c r="U27" s="10"/>
      <c r="V27" s="10"/>
      <c r="W27" s="10"/>
      <c r="X27" s="10"/>
      <c r="Y27" s="10"/>
      <c r="Z27" s="10"/>
    </row>
    <row r="28" spans="1:26" s="12" customFormat="1" x14ac:dyDescent="0.2">
      <c r="A28" s="47"/>
      <c r="B28" s="47"/>
      <c r="C28" s="48"/>
      <c r="D28" s="49"/>
      <c r="E28" s="49"/>
      <c r="F28" s="50">
        <f>SUM(Table1[[#This Row],[Hourly Rate]]*Table1[[#This Row],[Weekly Hours Worked]])*Table1[[#This Row],[Weeks Per Year Worked]]</f>
        <v>0</v>
      </c>
      <c r="G28" s="10"/>
      <c r="H28" s="10"/>
      <c r="I28" s="10"/>
      <c r="J28" s="10"/>
      <c r="K28" s="10"/>
      <c r="L28" s="10"/>
      <c r="M28" s="10"/>
      <c r="N28" s="10"/>
      <c r="O28" s="10"/>
      <c r="P28" s="10"/>
      <c r="Q28" s="10"/>
      <c r="R28" s="10"/>
      <c r="S28" s="10"/>
      <c r="T28" s="10"/>
      <c r="U28" s="10"/>
      <c r="V28" s="10"/>
      <c r="W28" s="10"/>
      <c r="X28" s="10"/>
      <c r="Y28" s="10"/>
      <c r="Z28" s="10"/>
    </row>
    <row r="29" spans="1:26" s="14" customFormat="1" ht="19" thickBot="1" x14ac:dyDescent="0.25">
      <c r="A29" s="54"/>
      <c r="B29" s="54"/>
      <c r="C29" s="54"/>
      <c r="D29" s="55">
        <v>2080</v>
      </c>
      <c r="E29" s="55"/>
      <c r="F29" s="56" t="e">
        <f>SUM(#REF!*D29)</f>
        <v>#REF!</v>
      </c>
    </row>
    <row r="30" spans="1:26" s="2" customFormat="1" ht="20" thickTop="1" thickBot="1" x14ac:dyDescent="0.25">
      <c r="A30" s="57"/>
      <c r="B30" s="57"/>
      <c r="C30" s="58"/>
      <c r="D30" s="57"/>
      <c r="E30" s="57"/>
      <c r="F30" s="59">
        <f>SUM(F2:F28)</f>
        <v>0</v>
      </c>
      <c r="G30" s="3"/>
      <c r="H30" s="3"/>
      <c r="I30" s="3"/>
      <c r="J30" s="3"/>
      <c r="K30" s="3"/>
      <c r="L30" s="3"/>
      <c r="M30" s="3"/>
      <c r="N30" s="3"/>
      <c r="O30" s="3"/>
      <c r="P30" s="3"/>
      <c r="Q30" s="3"/>
      <c r="R30" s="3"/>
      <c r="S30" s="3"/>
      <c r="T30" s="3"/>
      <c r="U30" s="3"/>
      <c r="V30" s="3"/>
      <c r="W30" s="3"/>
      <c r="X30" s="3"/>
      <c r="Y30" s="3"/>
      <c r="Z30" s="3"/>
    </row>
    <row r="31" spans="1:26" ht="19" thickTop="1" x14ac:dyDescent="0.2"/>
  </sheetData>
  <sheetProtection algorithmName="SHA-512" hashValue="gPdGkYTG2fjuuk1rWeNcHfB6BQ8MneUW9yTvLMj+OY2kQP5O6e6aPTR+ZbilCbgWZksCc1d1RtDDxf5Oftbc/w==" saltValue="ro4qM+UPgpXsxTozW9wOVg==" spinCount="100000" sheet="1" objects="1" scenarios="1" selectLockedCell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140"/>
  <sheetViews>
    <sheetView tabSelected="1" zoomScale="117" zoomScaleNormal="117" zoomScaleSheetLayoutView="142" zoomScalePageLayoutView="150" workbookViewId="0">
      <selection activeCell="A10" sqref="A10"/>
    </sheetView>
  </sheetViews>
  <sheetFormatPr baseColWidth="10" defaultColWidth="8.83203125" defaultRowHeight="18" x14ac:dyDescent="0.2"/>
  <cols>
    <col min="1" max="1" width="50.83203125" style="29" customWidth="1"/>
    <col min="2" max="3" width="19.33203125" style="60" customWidth="1"/>
    <col min="4" max="4" width="19.33203125" style="60" hidden="1" customWidth="1"/>
    <col min="5" max="5" width="8.83203125" hidden="1" customWidth="1"/>
    <col min="6" max="6" width="11.6640625" hidden="1" customWidth="1"/>
    <col min="7" max="7" width="20.6640625" hidden="1" customWidth="1"/>
  </cols>
  <sheetData>
    <row r="1" spans="1:6" ht="22" customHeight="1" x14ac:dyDescent="0.2">
      <c r="A1" s="16" t="s">
        <v>4</v>
      </c>
      <c r="B1" s="16"/>
      <c r="C1" s="25"/>
      <c r="D1" s="16"/>
      <c r="E1" s="1"/>
      <c r="F1" s="1"/>
    </row>
    <row r="2" spans="1:6" ht="22" customHeight="1" x14ac:dyDescent="0.2">
      <c r="A2" s="16"/>
      <c r="B2" s="16"/>
      <c r="C2" s="25"/>
      <c r="D2" s="16"/>
      <c r="E2" s="1"/>
      <c r="F2" s="1"/>
    </row>
    <row r="3" spans="1:6" ht="22" customHeight="1" x14ac:dyDescent="0.2">
      <c r="A3" s="63" t="s">
        <v>4</v>
      </c>
      <c r="B3" s="64">
        <f>Tution!C54</f>
        <v>0</v>
      </c>
      <c r="C3" s="76"/>
      <c r="D3" s="64">
        <f>SUM(B3*'Increase Calculator'!B4)+B3</f>
        <v>0</v>
      </c>
      <c r="E3" s="1"/>
      <c r="F3" s="1"/>
    </row>
    <row r="4" spans="1:6" ht="22" customHeight="1" x14ac:dyDescent="0.2">
      <c r="A4" s="65" t="s">
        <v>9</v>
      </c>
      <c r="B4" s="66">
        <v>0</v>
      </c>
      <c r="C4" s="123"/>
      <c r="D4" s="66">
        <f>B4</f>
        <v>0</v>
      </c>
      <c r="E4" s="1"/>
      <c r="F4" s="4">
        <f>SUM(B3:B3)</f>
        <v>0</v>
      </c>
    </row>
    <row r="5" spans="1:6" ht="22" customHeight="1" thickBot="1" x14ac:dyDescent="0.25">
      <c r="A5" s="65" t="s">
        <v>8</v>
      </c>
      <c r="B5" s="66">
        <v>0</v>
      </c>
      <c r="C5" s="123"/>
      <c r="D5" s="66">
        <f>B5</f>
        <v>0</v>
      </c>
      <c r="E5" s="1"/>
      <c r="F5" s="4">
        <f>SUM(B4:B5)</f>
        <v>0</v>
      </c>
    </row>
    <row r="6" spans="1:6" s="1" customFormat="1" ht="22" customHeight="1" thickTop="1" thickBot="1" x14ac:dyDescent="0.25">
      <c r="A6" s="67" t="s">
        <v>63</v>
      </c>
      <c r="B6" s="68">
        <f>SUM(B3-(B4+B5))</f>
        <v>0</v>
      </c>
      <c r="C6" s="127"/>
      <c r="D6" s="68">
        <f>SUM(D3:D5)</f>
        <v>0</v>
      </c>
      <c r="F6" s="4">
        <f>SUM(F4-F5)</f>
        <v>0</v>
      </c>
    </row>
    <row r="7" spans="1:6" s="1" customFormat="1" ht="22" customHeight="1" thickTop="1" x14ac:dyDescent="0.2">
      <c r="A7" s="21"/>
      <c r="B7" s="69"/>
      <c r="C7" s="92"/>
      <c r="D7" s="69"/>
    </row>
    <row r="8" spans="1:6" s="1" customFormat="1" ht="22" customHeight="1" x14ac:dyDescent="0.2">
      <c r="A8" s="16" t="s">
        <v>61</v>
      </c>
      <c r="B8" s="64"/>
      <c r="C8" s="76"/>
      <c r="D8" s="64"/>
    </row>
    <row r="9" spans="1:6" ht="22" customHeight="1" x14ac:dyDescent="0.2">
      <c r="A9" s="70" t="s">
        <v>11</v>
      </c>
      <c r="B9" s="64">
        <f>Tution!C52</f>
        <v>0</v>
      </c>
      <c r="C9" s="76"/>
      <c r="D9" s="64">
        <f t="shared" ref="D9:D14" si="0">B9</f>
        <v>0</v>
      </c>
      <c r="E9" s="1"/>
      <c r="F9" s="1"/>
    </row>
    <row r="10" spans="1:6" ht="22" customHeight="1" x14ac:dyDescent="0.2">
      <c r="A10" s="71" t="s">
        <v>10</v>
      </c>
      <c r="B10" s="66">
        <v>0</v>
      </c>
      <c r="C10" s="123"/>
      <c r="D10" s="66">
        <f t="shared" si="0"/>
        <v>0</v>
      </c>
      <c r="E10" s="1"/>
      <c r="F10" s="1"/>
    </row>
    <row r="11" spans="1:6" ht="22" customHeight="1" x14ac:dyDescent="0.2">
      <c r="A11" s="71" t="s">
        <v>12</v>
      </c>
      <c r="B11" s="66">
        <v>0</v>
      </c>
      <c r="C11" s="123"/>
      <c r="D11" s="66">
        <f t="shared" si="0"/>
        <v>0</v>
      </c>
      <c r="E11" s="1"/>
      <c r="F11" s="1"/>
    </row>
    <row r="12" spans="1:6" ht="22" customHeight="1" x14ac:dyDescent="0.2">
      <c r="A12" s="71" t="s">
        <v>13</v>
      </c>
      <c r="B12" s="66">
        <v>0</v>
      </c>
      <c r="C12" s="123"/>
      <c r="D12" s="66">
        <f t="shared" si="0"/>
        <v>0</v>
      </c>
      <c r="E12" s="1"/>
      <c r="F12" s="1"/>
    </row>
    <row r="13" spans="1:6" ht="22" customHeight="1" x14ac:dyDescent="0.2">
      <c r="A13" s="71" t="s">
        <v>80</v>
      </c>
      <c r="B13" s="66">
        <v>0</v>
      </c>
      <c r="C13" s="123"/>
      <c r="D13" s="66">
        <f t="shared" si="0"/>
        <v>0</v>
      </c>
      <c r="E13" s="1"/>
      <c r="F13" s="1"/>
    </row>
    <row r="14" spans="1:6" ht="22" customHeight="1" thickBot="1" x14ac:dyDescent="0.25">
      <c r="A14" s="71" t="s">
        <v>58</v>
      </c>
      <c r="B14" s="66">
        <v>0</v>
      </c>
      <c r="C14" s="123"/>
      <c r="D14" s="66">
        <f t="shared" si="0"/>
        <v>0</v>
      </c>
      <c r="E14" s="1"/>
      <c r="F14" s="1"/>
    </row>
    <row r="15" spans="1:6" s="1" customFormat="1" ht="22" customHeight="1" thickTop="1" thickBot="1" x14ac:dyDescent="0.25">
      <c r="A15" s="67" t="s">
        <v>64</v>
      </c>
      <c r="B15" s="72">
        <f>SUM(B9:B14)</f>
        <v>0</v>
      </c>
      <c r="C15" s="126"/>
      <c r="D15" s="72">
        <f>SUM(D9:D14)</f>
        <v>0</v>
      </c>
    </row>
    <row r="16" spans="1:6" s="1" customFormat="1" ht="22" customHeight="1" thickTop="1" x14ac:dyDescent="0.2">
      <c r="A16" s="21"/>
      <c r="B16" s="69"/>
      <c r="C16" s="92"/>
      <c r="D16" s="69"/>
    </row>
    <row r="17" spans="1:6" s="1" customFormat="1" ht="22" customHeight="1" x14ac:dyDescent="0.2">
      <c r="A17" s="16" t="s">
        <v>14</v>
      </c>
      <c r="B17" s="64"/>
      <c r="C17" s="76"/>
      <c r="D17" s="64"/>
    </row>
    <row r="18" spans="1:6" s="1" customFormat="1" ht="22" customHeight="1" x14ac:dyDescent="0.2">
      <c r="A18" s="65" t="s">
        <v>15</v>
      </c>
      <c r="B18" s="66">
        <v>0</v>
      </c>
      <c r="C18" s="123"/>
      <c r="D18" s="66">
        <f>B18</f>
        <v>0</v>
      </c>
    </row>
    <row r="19" spans="1:6" ht="22" customHeight="1" x14ac:dyDescent="0.2">
      <c r="A19" s="65" t="s">
        <v>16</v>
      </c>
      <c r="B19" s="66">
        <v>0</v>
      </c>
      <c r="C19" s="123"/>
      <c r="D19" s="66">
        <f>B19</f>
        <v>0</v>
      </c>
      <c r="E19" s="1"/>
      <c r="F19" s="1"/>
    </row>
    <row r="20" spans="1:6" ht="22" customHeight="1" x14ac:dyDescent="0.2">
      <c r="A20" s="65" t="s">
        <v>18</v>
      </c>
      <c r="B20" s="66">
        <v>0</v>
      </c>
      <c r="C20" s="123"/>
      <c r="D20" s="66">
        <f>B20</f>
        <v>0</v>
      </c>
      <c r="E20" s="1"/>
      <c r="F20" s="1"/>
    </row>
    <row r="21" spans="1:6" ht="22" customHeight="1" x14ac:dyDescent="0.2">
      <c r="A21" s="65" t="s">
        <v>17</v>
      </c>
      <c r="B21" s="66">
        <v>0</v>
      </c>
      <c r="C21" s="123"/>
      <c r="D21" s="66">
        <f>B21</f>
        <v>0</v>
      </c>
      <c r="E21" s="1"/>
      <c r="F21" s="1"/>
    </row>
    <row r="22" spans="1:6" ht="22" customHeight="1" thickBot="1" x14ac:dyDescent="0.25">
      <c r="A22" s="65" t="s">
        <v>59</v>
      </c>
      <c r="B22" s="66">
        <v>0</v>
      </c>
      <c r="C22" s="123"/>
      <c r="D22" s="66">
        <f>B22</f>
        <v>0</v>
      </c>
      <c r="E22" s="1"/>
      <c r="F22" s="1"/>
    </row>
    <row r="23" spans="1:6" ht="22" customHeight="1" thickTop="1" thickBot="1" x14ac:dyDescent="0.25">
      <c r="A23" s="67" t="s">
        <v>65</v>
      </c>
      <c r="B23" s="117">
        <f>SUM(B18:B22)</f>
        <v>0</v>
      </c>
      <c r="C23" s="92"/>
      <c r="D23" s="117">
        <f>SUM(D18:D22)</f>
        <v>0</v>
      </c>
      <c r="E23" s="1"/>
      <c r="F23" s="1"/>
    </row>
    <row r="24" spans="1:6" s="5" customFormat="1" ht="22" customHeight="1" thickTop="1" thickBot="1" x14ac:dyDescent="0.25">
      <c r="A24" s="23"/>
      <c r="B24" s="73"/>
      <c r="C24" s="125"/>
      <c r="D24" s="73"/>
    </row>
    <row r="25" spans="1:6" ht="22" customHeight="1" thickTop="1" thickBot="1" x14ac:dyDescent="0.25">
      <c r="A25" s="74" t="s">
        <v>62</v>
      </c>
      <c r="B25" s="75">
        <f>SUM(B6,B15,B23)</f>
        <v>0</v>
      </c>
      <c r="C25" s="76"/>
      <c r="D25" s="75">
        <f>SUM(D6,D15,D23)</f>
        <v>0</v>
      </c>
      <c r="E25" s="1"/>
      <c r="F25" s="1"/>
    </row>
    <row r="26" spans="1:6" s="1" customFormat="1" ht="22" customHeight="1" thickTop="1" x14ac:dyDescent="0.2">
      <c r="A26" s="24"/>
      <c r="B26" s="76"/>
      <c r="C26" s="76"/>
      <c r="D26" s="76"/>
    </row>
    <row r="27" spans="1:6" s="1" customFormat="1" ht="22" customHeight="1" thickBot="1" x14ac:dyDescent="0.25">
      <c r="A27" s="24"/>
      <c r="B27" s="76"/>
      <c r="C27" s="76"/>
      <c r="D27" s="76"/>
    </row>
    <row r="28" spans="1:6" s="7" customFormat="1" ht="22" customHeight="1" thickTop="1" thickBot="1" x14ac:dyDescent="0.25">
      <c r="A28" s="131" t="s">
        <v>7</v>
      </c>
      <c r="B28" s="131"/>
      <c r="C28" s="118"/>
      <c r="D28" s="77"/>
    </row>
    <row r="29" spans="1:6" ht="22" customHeight="1" thickTop="1" x14ac:dyDescent="0.2">
      <c r="A29" s="78" t="s">
        <v>19</v>
      </c>
      <c r="B29" s="79"/>
      <c r="C29" s="76"/>
      <c r="D29" s="79"/>
      <c r="E29" s="1"/>
      <c r="F29" s="1"/>
    </row>
    <row r="30" spans="1:6" ht="22" customHeight="1" x14ac:dyDescent="0.2">
      <c r="A30" s="63" t="s">
        <v>20</v>
      </c>
      <c r="B30" s="64">
        <f>Payroll!F30</f>
        <v>0</v>
      </c>
      <c r="C30" s="76"/>
      <c r="D30" s="64">
        <f>B30</f>
        <v>0</v>
      </c>
      <c r="E30" s="1"/>
      <c r="F30" s="1"/>
    </row>
    <row r="31" spans="1:6" ht="22" customHeight="1" x14ac:dyDescent="0.2">
      <c r="A31" s="65" t="s">
        <v>21</v>
      </c>
      <c r="B31" s="66">
        <v>0</v>
      </c>
      <c r="C31" s="123"/>
      <c r="D31" s="66">
        <f>B31</f>
        <v>0</v>
      </c>
      <c r="E31" s="1"/>
      <c r="F31" s="1"/>
    </row>
    <row r="32" spans="1:6" ht="22" customHeight="1" x14ac:dyDescent="0.2">
      <c r="A32" s="65" t="s">
        <v>22</v>
      </c>
      <c r="B32" s="66">
        <v>0</v>
      </c>
      <c r="C32" s="123"/>
      <c r="D32" s="66">
        <f>B32</f>
        <v>0</v>
      </c>
      <c r="E32" s="1"/>
      <c r="F32" s="1"/>
    </row>
    <row r="33" spans="1:7" ht="22" customHeight="1" thickBot="1" x14ac:dyDescent="0.25">
      <c r="A33" s="65" t="s">
        <v>59</v>
      </c>
      <c r="B33" s="66">
        <v>0</v>
      </c>
      <c r="C33" s="123"/>
      <c r="D33" s="66">
        <f>B33</f>
        <v>0</v>
      </c>
      <c r="E33" s="1"/>
      <c r="F33" s="1"/>
    </row>
    <row r="34" spans="1:7" ht="22" customHeight="1" thickTop="1" thickBot="1" x14ac:dyDescent="0.25">
      <c r="A34" s="80" t="s">
        <v>66</v>
      </c>
      <c r="B34" s="81">
        <f>SUM(B30:B33)</f>
        <v>0</v>
      </c>
      <c r="C34" s="76"/>
      <c r="D34" s="81">
        <f>SUM(D30:D33)</f>
        <v>0</v>
      </c>
      <c r="E34" s="1"/>
      <c r="F34" s="1"/>
    </row>
    <row r="35" spans="1:7" ht="22" customHeight="1" thickTop="1" x14ac:dyDescent="0.2">
      <c r="A35" s="25"/>
      <c r="B35" s="76"/>
      <c r="C35" s="76"/>
      <c r="D35" s="76"/>
      <c r="E35" s="1"/>
      <c r="F35" s="4"/>
    </row>
    <row r="36" spans="1:7" s="1" customFormat="1" ht="22" customHeight="1" x14ac:dyDescent="0.2">
      <c r="A36" s="78" t="s">
        <v>56</v>
      </c>
      <c r="B36" s="64"/>
      <c r="C36" s="64"/>
      <c r="D36" s="64"/>
      <c r="F36" s="4"/>
    </row>
    <row r="37" spans="1:7" s="1" customFormat="1" ht="22" customHeight="1" x14ac:dyDescent="0.2">
      <c r="A37" s="63" t="s">
        <v>109</v>
      </c>
      <c r="B37" s="82">
        <v>0</v>
      </c>
      <c r="C37" s="124">
        <f>SUM(B37*B34)</f>
        <v>0</v>
      </c>
      <c r="D37" s="4">
        <f>SUM(B37*B34)</f>
        <v>0</v>
      </c>
      <c r="E37" s="82">
        <v>0.06</v>
      </c>
      <c r="F37" s="4"/>
      <c r="G37" s="4">
        <f>SUM(E37*D34)</f>
        <v>0</v>
      </c>
    </row>
    <row r="38" spans="1:7" s="1" customFormat="1" ht="22" customHeight="1" x14ac:dyDescent="0.2">
      <c r="A38" s="63" t="s">
        <v>110</v>
      </c>
      <c r="B38" s="82">
        <v>0</v>
      </c>
      <c r="C38" s="124">
        <f>SUM(B38*B34)</f>
        <v>0</v>
      </c>
      <c r="D38" s="4">
        <f>SUM(B38*B34)</f>
        <v>0</v>
      </c>
      <c r="E38" s="82">
        <v>0.06</v>
      </c>
      <c r="F38" s="4"/>
      <c r="G38" s="4">
        <f>SUM(E38*D34)</f>
        <v>0</v>
      </c>
    </row>
    <row r="39" spans="1:7" s="1" customFormat="1" ht="22" customHeight="1" x14ac:dyDescent="0.2">
      <c r="A39" s="63" t="s">
        <v>111</v>
      </c>
      <c r="B39" s="82">
        <v>0</v>
      </c>
      <c r="C39" s="124">
        <f>SUM(B39*B34)</f>
        <v>0</v>
      </c>
      <c r="D39" s="4">
        <f>SUM(B39*B34)</f>
        <v>0</v>
      </c>
      <c r="E39" s="82">
        <v>0.05</v>
      </c>
      <c r="F39" s="4"/>
      <c r="G39" s="4">
        <f>SUM(E39*D34)</f>
        <v>0</v>
      </c>
    </row>
    <row r="40" spans="1:7" s="1" customFormat="1" ht="22" customHeight="1" x14ac:dyDescent="0.2">
      <c r="A40" s="65" t="s">
        <v>112</v>
      </c>
      <c r="B40" s="82">
        <v>0</v>
      </c>
      <c r="C40" s="124">
        <f>SUM(B40*B34)</f>
        <v>0</v>
      </c>
      <c r="D40" s="4">
        <f>SUM(B40*B34)</f>
        <v>0</v>
      </c>
      <c r="E40" s="82"/>
      <c r="F40" s="4"/>
      <c r="G40" s="4">
        <f>E40*D34</f>
        <v>0</v>
      </c>
    </row>
    <row r="41" spans="1:7" ht="22" customHeight="1" thickBot="1" x14ac:dyDescent="0.25">
      <c r="A41" s="65" t="s">
        <v>112</v>
      </c>
      <c r="B41" s="82">
        <v>0</v>
      </c>
      <c r="C41" s="124">
        <f>SUM(B41*B34)</f>
        <v>0</v>
      </c>
      <c r="D41" s="100">
        <f>SUM(B41*B34)</f>
        <v>0</v>
      </c>
      <c r="E41" s="82"/>
      <c r="F41" s="4"/>
      <c r="G41" s="61">
        <f>SUM(E41*D34)</f>
        <v>0</v>
      </c>
    </row>
    <row r="42" spans="1:7" ht="22" customHeight="1" thickTop="1" thickBot="1" x14ac:dyDescent="0.25">
      <c r="A42" s="132" t="s">
        <v>67</v>
      </c>
      <c r="B42" s="132"/>
      <c r="C42" s="119">
        <f>SUM(C37:C41)</f>
        <v>0</v>
      </c>
      <c r="D42" s="101">
        <f>SUM(D37:D41)</f>
        <v>0</v>
      </c>
      <c r="E42" s="1"/>
      <c r="F42" s="4"/>
      <c r="G42" s="61">
        <f>SUM(G37:G41)</f>
        <v>0</v>
      </c>
    </row>
    <row r="43" spans="1:7" ht="22" customHeight="1" thickTop="1" x14ac:dyDescent="0.2">
      <c r="A43" s="21"/>
      <c r="B43" s="69"/>
      <c r="C43" s="69"/>
      <c r="D43" s="69"/>
      <c r="E43" s="1"/>
      <c r="F43" s="1"/>
    </row>
    <row r="44" spans="1:7" ht="22" customHeight="1" x14ac:dyDescent="0.2">
      <c r="A44" s="78" t="s">
        <v>27</v>
      </c>
      <c r="B44" s="64"/>
      <c r="C44" s="64"/>
      <c r="D44" s="64"/>
      <c r="E44" s="1"/>
      <c r="F44" s="1"/>
    </row>
    <row r="45" spans="1:7" ht="22" customHeight="1" x14ac:dyDescent="0.2">
      <c r="A45" s="63" t="s">
        <v>26</v>
      </c>
      <c r="B45" s="66">
        <v>0</v>
      </c>
      <c r="C45" s="120"/>
      <c r="D45" s="66">
        <f>SUM(B45)</f>
        <v>0</v>
      </c>
      <c r="E45" s="1"/>
      <c r="F45" s="1"/>
    </row>
    <row r="46" spans="1:7" ht="22" customHeight="1" x14ac:dyDescent="0.2">
      <c r="A46" s="63" t="s">
        <v>28</v>
      </c>
      <c r="B46" s="66">
        <v>0</v>
      </c>
      <c r="C46" s="120"/>
      <c r="D46" s="66">
        <f t="shared" ref="D46:D57" si="1">SUM(B46)</f>
        <v>0</v>
      </c>
      <c r="E46" s="1"/>
      <c r="F46" s="1"/>
    </row>
    <row r="47" spans="1:7" ht="22" customHeight="1" x14ac:dyDescent="0.2">
      <c r="A47" s="63" t="s">
        <v>2</v>
      </c>
      <c r="B47" s="66">
        <v>0</v>
      </c>
      <c r="C47" s="120"/>
      <c r="D47" s="66">
        <f t="shared" si="1"/>
        <v>0</v>
      </c>
      <c r="E47" s="1"/>
      <c r="F47" s="1"/>
    </row>
    <row r="48" spans="1:7" ht="22" customHeight="1" x14ac:dyDescent="0.2">
      <c r="A48" s="63" t="s">
        <v>29</v>
      </c>
      <c r="B48" s="66">
        <v>0</v>
      </c>
      <c r="C48" s="120"/>
      <c r="D48" s="66">
        <f t="shared" si="1"/>
        <v>0</v>
      </c>
      <c r="E48" s="1"/>
      <c r="F48" s="1"/>
    </row>
    <row r="49" spans="1:6" ht="22" customHeight="1" x14ac:dyDescent="0.2">
      <c r="A49" s="63" t="s">
        <v>53</v>
      </c>
      <c r="B49" s="66">
        <v>0</v>
      </c>
      <c r="C49" s="120"/>
      <c r="D49" s="66">
        <f t="shared" si="1"/>
        <v>0</v>
      </c>
      <c r="E49" s="1"/>
      <c r="F49" s="1"/>
    </row>
    <row r="50" spans="1:6" ht="22" customHeight="1" x14ac:dyDescent="0.2">
      <c r="A50" s="63" t="s">
        <v>30</v>
      </c>
      <c r="B50" s="66">
        <v>0</v>
      </c>
      <c r="C50" s="120"/>
      <c r="D50" s="66">
        <f t="shared" si="1"/>
        <v>0</v>
      </c>
      <c r="E50" s="1"/>
      <c r="F50" s="1"/>
    </row>
    <row r="51" spans="1:6" ht="22" customHeight="1" x14ac:dyDescent="0.2">
      <c r="A51" s="63" t="s">
        <v>31</v>
      </c>
      <c r="B51" s="66">
        <v>0</v>
      </c>
      <c r="C51" s="120"/>
      <c r="D51" s="66">
        <f t="shared" si="1"/>
        <v>0</v>
      </c>
      <c r="E51" s="1"/>
      <c r="F51" s="1"/>
    </row>
    <row r="52" spans="1:6" ht="22" customHeight="1" x14ac:dyDescent="0.2">
      <c r="A52" s="18" t="s">
        <v>32</v>
      </c>
      <c r="B52" s="66">
        <v>0</v>
      </c>
      <c r="C52" s="120"/>
      <c r="D52" s="66">
        <f t="shared" si="1"/>
        <v>0</v>
      </c>
      <c r="E52" s="1"/>
      <c r="F52" s="1"/>
    </row>
    <row r="53" spans="1:6" ht="22" customHeight="1" x14ac:dyDescent="0.2">
      <c r="A53" s="65" t="s">
        <v>59</v>
      </c>
      <c r="B53" s="66">
        <v>0</v>
      </c>
      <c r="C53" s="120"/>
      <c r="D53" s="66">
        <f t="shared" si="1"/>
        <v>0</v>
      </c>
      <c r="E53" s="1"/>
      <c r="F53" s="1"/>
    </row>
    <row r="54" spans="1:6" ht="22" customHeight="1" x14ac:dyDescent="0.2">
      <c r="A54" s="65" t="s">
        <v>59</v>
      </c>
      <c r="B54" s="66">
        <v>0</v>
      </c>
      <c r="C54" s="120"/>
      <c r="D54" s="66">
        <f t="shared" si="1"/>
        <v>0</v>
      </c>
      <c r="E54" s="1"/>
      <c r="F54" s="1"/>
    </row>
    <row r="55" spans="1:6" ht="22" customHeight="1" x14ac:dyDescent="0.2">
      <c r="A55" s="65" t="s">
        <v>59</v>
      </c>
      <c r="B55" s="66">
        <v>0</v>
      </c>
      <c r="C55" s="120"/>
      <c r="D55" s="66">
        <f t="shared" si="1"/>
        <v>0</v>
      </c>
      <c r="E55" s="1"/>
      <c r="F55" s="1"/>
    </row>
    <row r="56" spans="1:6" ht="22" customHeight="1" x14ac:dyDescent="0.2">
      <c r="A56" s="65" t="s">
        <v>59</v>
      </c>
      <c r="B56" s="66">
        <v>0</v>
      </c>
      <c r="C56" s="120"/>
      <c r="D56" s="66">
        <f t="shared" si="1"/>
        <v>0</v>
      </c>
      <c r="E56" s="1"/>
      <c r="F56" s="1"/>
    </row>
    <row r="57" spans="1:6" s="1" customFormat="1" ht="22" customHeight="1" thickBot="1" x14ac:dyDescent="0.25">
      <c r="A57" s="65" t="s">
        <v>59</v>
      </c>
      <c r="B57" s="83">
        <v>0</v>
      </c>
      <c r="C57" s="121"/>
      <c r="D57" s="66">
        <f t="shared" si="1"/>
        <v>0</v>
      </c>
    </row>
    <row r="58" spans="1:6" ht="22" customHeight="1" thickTop="1" thickBot="1" x14ac:dyDescent="0.25">
      <c r="A58" s="84" t="s">
        <v>68</v>
      </c>
      <c r="B58" s="85">
        <f>SUM(B45:B57)</f>
        <v>0</v>
      </c>
      <c r="C58" s="92"/>
      <c r="D58" s="85">
        <f>SUM(D45:D57)</f>
        <v>0</v>
      </c>
      <c r="E58" s="1"/>
      <c r="F58" s="1"/>
    </row>
    <row r="59" spans="1:6" ht="22" customHeight="1" thickTop="1" x14ac:dyDescent="0.2">
      <c r="A59" s="16"/>
      <c r="B59" s="73"/>
      <c r="C59" s="73"/>
      <c r="D59" s="73"/>
      <c r="E59" s="1"/>
      <c r="F59" s="1"/>
    </row>
    <row r="60" spans="1:6" ht="22" customHeight="1" x14ac:dyDescent="0.2">
      <c r="A60" s="78" t="s">
        <v>69</v>
      </c>
      <c r="B60" s="64"/>
      <c r="C60" s="64"/>
      <c r="D60" s="64"/>
      <c r="E60" s="1"/>
      <c r="F60" s="1"/>
    </row>
    <row r="61" spans="1:6" ht="22" customHeight="1" x14ac:dyDescent="0.2">
      <c r="A61" s="63" t="s">
        <v>23</v>
      </c>
      <c r="B61" s="66">
        <v>0</v>
      </c>
      <c r="C61" s="120"/>
      <c r="D61" s="66">
        <f>B61</f>
        <v>0</v>
      </c>
      <c r="E61" s="1"/>
      <c r="F61" s="1"/>
    </row>
    <row r="62" spans="1:6" ht="22" customHeight="1" x14ac:dyDescent="0.2">
      <c r="A62" s="63" t="s">
        <v>24</v>
      </c>
      <c r="B62" s="66">
        <v>0</v>
      </c>
      <c r="C62" s="120"/>
      <c r="D62" s="66">
        <f t="shared" ref="D62:D64" si="2">B62</f>
        <v>0</v>
      </c>
      <c r="E62" s="1"/>
      <c r="F62" s="1"/>
    </row>
    <row r="63" spans="1:6" ht="22" customHeight="1" x14ac:dyDescent="0.2">
      <c r="A63" s="63" t="s">
        <v>25</v>
      </c>
      <c r="B63" s="66">
        <v>0</v>
      </c>
      <c r="C63" s="120"/>
      <c r="D63" s="66">
        <f t="shared" si="2"/>
        <v>0</v>
      </c>
      <c r="E63" s="1"/>
      <c r="F63" s="1"/>
    </row>
    <row r="64" spans="1:6" ht="22" customHeight="1" thickBot="1" x14ac:dyDescent="0.25">
      <c r="A64" s="65" t="s">
        <v>59</v>
      </c>
      <c r="B64" s="66">
        <v>0</v>
      </c>
      <c r="C64" s="120"/>
      <c r="D64" s="66">
        <f t="shared" si="2"/>
        <v>0</v>
      </c>
      <c r="E64" s="1"/>
      <c r="F64" s="1"/>
    </row>
    <row r="65" spans="1:6" ht="22" customHeight="1" thickTop="1" thickBot="1" x14ac:dyDescent="0.25">
      <c r="A65" s="86" t="s">
        <v>116</v>
      </c>
      <c r="B65" s="85">
        <f>SUM(B61:B64)</f>
        <v>0</v>
      </c>
      <c r="C65" s="92"/>
      <c r="D65" s="85">
        <f>SUM(D61:D64)</f>
        <v>0</v>
      </c>
      <c r="E65" s="1"/>
      <c r="F65" s="1"/>
    </row>
    <row r="66" spans="1:6" ht="22" customHeight="1" thickTop="1" x14ac:dyDescent="0.2">
      <c r="A66" s="16"/>
      <c r="B66" s="73"/>
      <c r="C66" s="73"/>
      <c r="D66" s="73"/>
      <c r="E66" s="1"/>
      <c r="F66" s="1"/>
    </row>
    <row r="67" spans="1:6" ht="22" customHeight="1" x14ac:dyDescent="0.2">
      <c r="A67" s="16" t="s">
        <v>5</v>
      </c>
      <c r="B67" s="73"/>
      <c r="C67" s="73"/>
      <c r="D67" s="73"/>
      <c r="E67" s="1"/>
      <c r="F67" s="1"/>
    </row>
    <row r="68" spans="1:6" ht="22" customHeight="1" x14ac:dyDescent="0.2">
      <c r="A68" s="63" t="s">
        <v>33</v>
      </c>
      <c r="B68" s="83">
        <v>0</v>
      </c>
      <c r="C68" s="121"/>
      <c r="D68" s="83">
        <f>B68</f>
        <v>0</v>
      </c>
      <c r="E68" s="1"/>
      <c r="F68" s="1"/>
    </row>
    <row r="69" spans="1:6" ht="22" customHeight="1" x14ac:dyDescent="0.2">
      <c r="A69" s="63" t="s">
        <v>34</v>
      </c>
      <c r="B69" s="83">
        <v>0</v>
      </c>
      <c r="C69" s="121"/>
      <c r="D69" s="83">
        <f t="shared" ref="D69:D74" si="3">B69</f>
        <v>0</v>
      </c>
      <c r="E69" s="1"/>
      <c r="F69" s="1"/>
    </row>
    <row r="70" spans="1:6" ht="22" customHeight="1" x14ac:dyDescent="0.2">
      <c r="A70" s="18" t="s">
        <v>35</v>
      </c>
      <c r="B70" s="83">
        <v>0</v>
      </c>
      <c r="C70" s="121"/>
      <c r="D70" s="83">
        <f t="shared" si="3"/>
        <v>0</v>
      </c>
      <c r="E70" s="1"/>
      <c r="F70" s="1"/>
    </row>
    <row r="71" spans="1:6" ht="22" customHeight="1" x14ac:dyDescent="0.2">
      <c r="A71" s="18" t="s">
        <v>36</v>
      </c>
      <c r="B71" s="102">
        <v>0</v>
      </c>
      <c r="C71" s="122"/>
      <c r="D71" s="83">
        <f t="shared" si="3"/>
        <v>0</v>
      </c>
      <c r="E71" s="1"/>
      <c r="F71" s="1"/>
    </row>
    <row r="72" spans="1:6" ht="22" customHeight="1" x14ac:dyDescent="0.2">
      <c r="A72" s="18" t="s">
        <v>39</v>
      </c>
      <c r="B72" s="102">
        <v>0</v>
      </c>
      <c r="C72" s="122"/>
      <c r="D72" s="83">
        <f t="shared" si="3"/>
        <v>0</v>
      </c>
      <c r="E72" s="1"/>
      <c r="F72" s="1"/>
    </row>
    <row r="73" spans="1:6" ht="22" customHeight="1" x14ac:dyDescent="0.2">
      <c r="A73" s="18" t="s">
        <v>38</v>
      </c>
      <c r="B73" s="102">
        <v>0</v>
      </c>
      <c r="C73" s="122"/>
      <c r="D73" s="83">
        <f t="shared" si="3"/>
        <v>0</v>
      </c>
      <c r="E73" s="1"/>
      <c r="F73" s="1"/>
    </row>
    <row r="74" spans="1:6" ht="22" customHeight="1" thickBot="1" x14ac:dyDescent="0.25">
      <c r="A74" s="65" t="s">
        <v>59</v>
      </c>
      <c r="B74" s="102">
        <v>0</v>
      </c>
      <c r="C74" s="122"/>
      <c r="D74" s="83">
        <f t="shared" si="3"/>
        <v>0</v>
      </c>
      <c r="E74" s="1"/>
      <c r="F74" s="1"/>
    </row>
    <row r="75" spans="1:6" ht="22" customHeight="1" thickTop="1" thickBot="1" x14ac:dyDescent="0.25">
      <c r="A75" s="80" t="s">
        <v>70</v>
      </c>
      <c r="B75" s="81">
        <f>SUM(B68:B74)</f>
        <v>0</v>
      </c>
      <c r="C75" s="76"/>
      <c r="D75" s="81">
        <f>SUM(D68:D74)</f>
        <v>0</v>
      </c>
      <c r="E75" s="1"/>
      <c r="F75" s="1"/>
    </row>
    <row r="76" spans="1:6" s="1" customFormat="1" ht="22" customHeight="1" thickTop="1" x14ac:dyDescent="0.2">
      <c r="A76" s="24"/>
      <c r="B76" s="76"/>
      <c r="C76" s="76"/>
      <c r="D76" s="76"/>
    </row>
    <row r="77" spans="1:6" ht="22" customHeight="1" x14ac:dyDescent="0.2">
      <c r="A77" s="16" t="s">
        <v>37</v>
      </c>
      <c r="B77" s="64"/>
      <c r="C77" s="64"/>
      <c r="D77" s="64"/>
      <c r="E77" s="1"/>
      <c r="F77" s="1"/>
    </row>
    <row r="78" spans="1:6" ht="22" customHeight="1" x14ac:dyDescent="0.2">
      <c r="A78" s="18" t="s">
        <v>49</v>
      </c>
      <c r="B78" s="66">
        <v>0</v>
      </c>
      <c r="C78" s="120"/>
      <c r="D78" s="66">
        <f>B78</f>
        <v>0</v>
      </c>
      <c r="E78" s="1"/>
      <c r="F78" s="1"/>
    </row>
    <row r="79" spans="1:6" ht="22" customHeight="1" x14ac:dyDescent="0.2">
      <c r="A79" s="18" t="s">
        <v>40</v>
      </c>
      <c r="B79" s="66">
        <v>0</v>
      </c>
      <c r="C79" s="120"/>
      <c r="D79" s="66">
        <f t="shared" ref="D79:D81" si="4">B79</f>
        <v>0</v>
      </c>
      <c r="E79" s="1"/>
      <c r="F79" s="1"/>
    </row>
    <row r="80" spans="1:6" ht="22" customHeight="1" x14ac:dyDescent="0.2">
      <c r="A80" s="18" t="s">
        <v>41</v>
      </c>
      <c r="B80" s="66">
        <v>0</v>
      </c>
      <c r="C80" s="120"/>
      <c r="D80" s="66">
        <f t="shared" si="4"/>
        <v>0</v>
      </c>
      <c r="E80" s="1"/>
      <c r="F80" s="1"/>
    </row>
    <row r="81" spans="1:6" ht="22" customHeight="1" thickBot="1" x14ac:dyDescent="0.25">
      <c r="A81" s="65" t="s">
        <v>59</v>
      </c>
      <c r="B81" s="66">
        <v>0</v>
      </c>
      <c r="C81" s="120"/>
      <c r="D81" s="66">
        <f t="shared" si="4"/>
        <v>0</v>
      </c>
      <c r="E81" s="1"/>
      <c r="F81" s="1"/>
    </row>
    <row r="82" spans="1:6" ht="22" customHeight="1" thickTop="1" thickBot="1" x14ac:dyDescent="0.25">
      <c r="A82" s="80" t="s">
        <v>71</v>
      </c>
      <c r="B82" s="81">
        <f>SUM(B78:B81)</f>
        <v>0</v>
      </c>
      <c r="C82" s="76"/>
      <c r="D82" s="81">
        <f>SUM(D78:D81)</f>
        <v>0</v>
      </c>
      <c r="E82" s="1"/>
      <c r="F82" s="1"/>
    </row>
    <row r="83" spans="1:6" s="1" customFormat="1" ht="22" customHeight="1" thickTop="1" x14ac:dyDescent="0.2">
      <c r="A83" s="24"/>
      <c r="B83" s="76"/>
      <c r="C83" s="76"/>
      <c r="D83" s="76"/>
    </row>
    <row r="84" spans="1:6" ht="22" customHeight="1" x14ac:dyDescent="0.2">
      <c r="A84" s="22"/>
      <c r="B84" s="64"/>
      <c r="C84" s="64"/>
      <c r="D84" s="64"/>
      <c r="E84" s="1"/>
      <c r="F84" s="1"/>
    </row>
    <row r="85" spans="1:6" s="1" customFormat="1" ht="22" customHeight="1" x14ac:dyDescent="0.2">
      <c r="A85" s="25" t="s">
        <v>57</v>
      </c>
      <c r="B85" s="76"/>
      <c r="C85" s="76"/>
      <c r="D85" s="76"/>
    </row>
    <row r="86" spans="1:6" s="1" customFormat="1" ht="22" customHeight="1" x14ac:dyDescent="0.2">
      <c r="A86" s="26" t="s">
        <v>54</v>
      </c>
      <c r="B86" s="87">
        <v>0</v>
      </c>
      <c r="C86" s="123"/>
      <c r="D86" s="87">
        <f>B86</f>
        <v>0</v>
      </c>
    </row>
    <row r="87" spans="1:6" s="1" customFormat="1" ht="22" customHeight="1" x14ac:dyDescent="0.2">
      <c r="A87" s="26" t="s">
        <v>55</v>
      </c>
      <c r="B87" s="87">
        <v>0</v>
      </c>
      <c r="C87" s="123"/>
      <c r="D87" s="87">
        <f t="shared" ref="D87:D88" si="5">B87</f>
        <v>0</v>
      </c>
    </row>
    <row r="88" spans="1:6" s="1" customFormat="1" ht="22" customHeight="1" thickBot="1" x14ac:dyDescent="0.25">
      <c r="A88" s="88" t="s">
        <v>59</v>
      </c>
      <c r="B88" s="87">
        <v>0</v>
      </c>
      <c r="C88" s="123"/>
      <c r="D88" s="87">
        <f t="shared" si="5"/>
        <v>0</v>
      </c>
    </row>
    <row r="89" spans="1:6" s="1" customFormat="1" ht="22" customHeight="1" thickTop="1" thickBot="1" x14ac:dyDescent="0.25">
      <c r="A89" s="80" t="s">
        <v>72</v>
      </c>
      <c r="B89" s="81">
        <f>SUM(B86:B88)</f>
        <v>0</v>
      </c>
      <c r="C89" s="76"/>
      <c r="D89" s="81">
        <f>SUM(D86:D88)</f>
        <v>0</v>
      </c>
    </row>
    <row r="90" spans="1:6" s="1" customFormat="1" ht="22" customHeight="1" thickTop="1" x14ac:dyDescent="0.2">
      <c r="A90" s="24"/>
      <c r="B90" s="76"/>
      <c r="C90" s="76"/>
      <c r="D90" s="76"/>
    </row>
    <row r="91" spans="1:6" s="1" customFormat="1" ht="22" customHeight="1" x14ac:dyDescent="0.2">
      <c r="A91" s="24"/>
      <c r="B91" s="76"/>
      <c r="C91" s="76"/>
      <c r="D91" s="76"/>
    </row>
    <row r="92" spans="1:6" ht="22" customHeight="1" x14ac:dyDescent="0.2">
      <c r="A92" s="78" t="s">
        <v>42</v>
      </c>
      <c r="B92" s="79"/>
      <c r="C92" s="64"/>
      <c r="D92" s="79"/>
      <c r="E92" s="1"/>
      <c r="F92" s="1"/>
    </row>
    <row r="93" spans="1:6" ht="22" customHeight="1" x14ac:dyDescent="0.2">
      <c r="A93" s="63" t="s">
        <v>46</v>
      </c>
      <c r="B93" s="66">
        <v>0</v>
      </c>
      <c r="C93" s="120"/>
      <c r="D93" s="66">
        <f>B93</f>
        <v>0</v>
      </c>
      <c r="E93" s="1"/>
      <c r="F93" s="1"/>
    </row>
    <row r="94" spans="1:6" ht="22" customHeight="1" x14ac:dyDescent="0.2">
      <c r="A94" s="63" t="s">
        <v>47</v>
      </c>
      <c r="B94" s="66">
        <v>0</v>
      </c>
      <c r="C94" s="120"/>
      <c r="D94" s="66">
        <f t="shared" ref="D94:D103" si="6">B94</f>
        <v>0</v>
      </c>
      <c r="E94" s="1"/>
      <c r="F94" s="1"/>
    </row>
    <row r="95" spans="1:6" ht="22" customHeight="1" x14ac:dyDescent="0.2">
      <c r="A95" s="63" t="s">
        <v>43</v>
      </c>
      <c r="B95" s="66">
        <v>0</v>
      </c>
      <c r="C95" s="120"/>
      <c r="D95" s="66">
        <f t="shared" si="6"/>
        <v>0</v>
      </c>
      <c r="E95" s="1"/>
      <c r="F95" s="1"/>
    </row>
    <row r="96" spans="1:6" ht="22" customHeight="1" x14ac:dyDescent="0.2">
      <c r="A96" s="63" t="s">
        <v>44</v>
      </c>
      <c r="B96" s="66">
        <v>0</v>
      </c>
      <c r="C96" s="120"/>
      <c r="D96" s="66">
        <f t="shared" si="6"/>
        <v>0</v>
      </c>
      <c r="E96" s="1"/>
      <c r="F96" s="1"/>
    </row>
    <row r="97" spans="1:6" ht="22" customHeight="1" x14ac:dyDescent="0.2">
      <c r="A97" s="63" t="s">
        <v>45</v>
      </c>
      <c r="B97" s="66">
        <v>0</v>
      </c>
      <c r="C97" s="120"/>
      <c r="D97" s="66">
        <f t="shared" si="6"/>
        <v>0</v>
      </c>
      <c r="E97" s="1"/>
      <c r="F97" s="1"/>
    </row>
    <row r="98" spans="1:6" ht="22" customHeight="1" x14ac:dyDescent="0.2">
      <c r="A98" s="63" t="s">
        <v>51</v>
      </c>
      <c r="B98" s="66">
        <v>0</v>
      </c>
      <c r="C98" s="120"/>
      <c r="D98" s="66">
        <f t="shared" si="6"/>
        <v>0</v>
      </c>
      <c r="E98" s="1"/>
      <c r="F98" s="1"/>
    </row>
    <row r="99" spans="1:6" ht="22" customHeight="1" x14ac:dyDescent="0.2">
      <c r="A99" s="63" t="s">
        <v>52</v>
      </c>
      <c r="B99" s="66">
        <v>0</v>
      </c>
      <c r="C99" s="120"/>
      <c r="D99" s="66">
        <f t="shared" si="6"/>
        <v>0</v>
      </c>
      <c r="E99" s="1"/>
      <c r="F99" s="1"/>
    </row>
    <row r="100" spans="1:6" ht="22" customHeight="1" x14ac:dyDescent="0.2">
      <c r="A100" s="63" t="s">
        <v>60</v>
      </c>
      <c r="B100" s="66">
        <v>0</v>
      </c>
      <c r="C100" s="120"/>
      <c r="D100" s="66">
        <f t="shared" si="6"/>
        <v>0</v>
      </c>
      <c r="E100" s="1"/>
      <c r="F100" s="1"/>
    </row>
    <row r="101" spans="1:6" ht="22" customHeight="1" x14ac:dyDescent="0.2">
      <c r="A101" s="65" t="s">
        <v>59</v>
      </c>
      <c r="B101" s="66">
        <v>0</v>
      </c>
      <c r="C101" s="120"/>
      <c r="D101" s="66">
        <f t="shared" si="6"/>
        <v>0</v>
      </c>
      <c r="E101" s="1"/>
      <c r="F101" s="1"/>
    </row>
    <row r="102" spans="1:6" ht="22" customHeight="1" x14ac:dyDescent="0.2">
      <c r="A102" s="65" t="s">
        <v>59</v>
      </c>
      <c r="B102" s="66">
        <v>0</v>
      </c>
      <c r="C102" s="120"/>
      <c r="D102" s="66">
        <f t="shared" si="6"/>
        <v>0</v>
      </c>
      <c r="E102" s="1"/>
      <c r="F102" s="1"/>
    </row>
    <row r="103" spans="1:6" ht="22" customHeight="1" thickBot="1" x14ac:dyDescent="0.25">
      <c r="A103" s="65" t="s">
        <v>59</v>
      </c>
      <c r="B103" s="66">
        <v>0</v>
      </c>
      <c r="C103" s="120"/>
      <c r="D103" s="66">
        <f t="shared" si="6"/>
        <v>0</v>
      </c>
      <c r="E103" s="1"/>
      <c r="F103" s="1"/>
    </row>
    <row r="104" spans="1:6" ht="22" customHeight="1" thickTop="1" thickBot="1" x14ac:dyDescent="0.25">
      <c r="A104" s="80" t="s">
        <v>73</v>
      </c>
      <c r="B104" s="85">
        <f>SUM(B93:B103)</f>
        <v>0</v>
      </c>
      <c r="C104" s="92"/>
      <c r="D104" s="85">
        <f>SUM(D93:D103)</f>
        <v>0</v>
      </c>
      <c r="E104" s="1"/>
      <c r="F104" s="1"/>
    </row>
    <row r="105" spans="1:6" ht="22" customHeight="1" thickTop="1" thickBot="1" x14ac:dyDescent="0.25">
      <c r="A105" s="89"/>
      <c r="B105" s="90"/>
      <c r="C105" s="92"/>
      <c r="D105" s="90"/>
      <c r="E105" s="1"/>
      <c r="F105" s="1"/>
    </row>
    <row r="106" spans="1:6" s="1" customFormat="1" ht="22" customHeight="1" thickTop="1" x14ac:dyDescent="0.2">
      <c r="A106" s="27"/>
      <c r="B106" s="91"/>
      <c r="C106" s="92"/>
      <c r="D106" s="91"/>
    </row>
    <row r="107" spans="1:6" s="1" customFormat="1" ht="22" customHeight="1" x14ac:dyDescent="0.2">
      <c r="A107" s="28" t="s">
        <v>48</v>
      </c>
      <c r="B107" s="92"/>
      <c r="C107" s="92"/>
      <c r="D107" s="92"/>
    </row>
    <row r="108" spans="1:6" s="1" customFormat="1" ht="22" customHeight="1" x14ac:dyDescent="0.2">
      <c r="A108" s="26" t="s">
        <v>48</v>
      </c>
      <c r="B108" s="93">
        <v>0</v>
      </c>
      <c r="C108" s="103"/>
      <c r="D108" s="93">
        <f>B108</f>
        <v>0</v>
      </c>
    </row>
    <row r="109" spans="1:6" s="1" customFormat="1" ht="22" customHeight="1" x14ac:dyDescent="0.2">
      <c r="A109" s="88" t="s">
        <v>59</v>
      </c>
      <c r="B109" s="93">
        <v>0</v>
      </c>
      <c r="C109" s="103"/>
      <c r="D109" s="93">
        <f t="shared" ref="D109:D111" si="7">B109</f>
        <v>0</v>
      </c>
    </row>
    <row r="110" spans="1:6" s="1" customFormat="1" ht="22" customHeight="1" x14ac:dyDescent="0.2">
      <c r="A110" s="88" t="s">
        <v>59</v>
      </c>
      <c r="B110" s="93">
        <v>0</v>
      </c>
      <c r="C110" s="103"/>
      <c r="D110" s="93">
        <f t="shared" si="7"/>
        <v>0</v>
      </c>
    </row>
    <row r="111" spans="1:6" s="1" customFormat="1" ht="22" customHeight="1" thickBot="1" x14ac:dyDescent="0.25">
      <c r="A111" s="88" t="s">
        <v>59</v>
      </c>
      <c r="B111" s="93">
        <v>0</v>
      </c>
      <c r="C111" s="103"/>
      <c r="D111" s="93">
        <f t="shared" si="7"/>
        <v>0</v>
      </c>
    </row>
    <row r="112" spans="1:6" s="1" customFormat="1" ht="22" customHeight="1" thickTop="1" thickBot="1" x14ac:dyDescent="0.25">
      <c r="A112" s="80" t="s">
        <v>74</v>
      </c>
      <c r="B112" s="85">
        <f>SUM(B108:B111)</f>
        <v>0</v>
      </c>
      <c r="C112" s="92"/>
      <c r="D112" s="85">
        <f>SUM(D108:D111)</f>
        <v>0</v>
      </c>
    </row>
    <row r="113" spans="1:4" s="1" customFormat="1" ht="22" customHeight="1" thickTop="1" x14ac:dyDescent="0.2">
      <c r="A113" s="24"/>
      <c r="B113" s="92"/>
      <c r="C113" s="92"/>
      <c r="D113" s="92"/>
    </row>
    <row r="114" spans="1:4" s="1" customFormat="1" ht="22" customHeight="1" x14ac:dyDescent="0.2">
      <c r="A114" s="24"/>
      <c r="B114" s="92"/>
      <c r="C114" s="92"/>
      <c r="D114" s="92"/>
    </row>
    <row r="115" spans="1:4" s="1" customFormat="1" ht="22" customHeight="1" x14ac:dyDescent="0.2">
      <c r="A115" s="28" t="s">
        <v>50</v>
      </c>
      <c r="B115" s="92"/>
      <c r="C115" s="92"/>
      <c r="D115" s="92"/>
    </row>
    <row r="116" spans="1:4" s="1" customFormat="1" ht="22" customHeight="1" x14ac:dyDescent="0.2">
      <c r="A116" s="26" t="s">
        <v>87</v>
      </c>
      <c r="B116" s="93">
        <v>0</v>
      </c>
      <c r="C116" s="103"/>
      <c r="D116" s="93">
        <f>B116</f>
        <v>0</v>
      </c>
    </row>
    <row r="117" spans="1:4" s="1" customFormat="1" ht="22" customHeight="1" x14ac:dyDescent="0.2">
      <c r="A117" s="88" t="s">
        <v>59</v>
      </c>
      <c r="B117" s="93">
        <v>0</v>
      </c>
      <c r="C117" s="103"/>
      <c r="D117" s="93">
        <f t="shared" ref="D117:D119" si="8">B117</f>
        <v>0</v>
      </c>
    </row>
    <row r="118" spans="1:4" s="1" customFormat="1" ht="22" customHeight="1" x14ac:dyDescent="0.2">
      <c r="A118" s="88" t="s">
        <v>59</v>
      </c>
      <c r="B118" s="93">
        <v>0</v>
      </c>
      <c r="C118" s="103"/>
      <c r="D118" s="93">
        <f t="shared" si="8"/>
        <v>0</v>
      </c>
    </row>
    <row r="119" spans="1:4" s="1" customFormat="1" ht="22" customHeight="1" thickBot="1" x14ac:dyDescent="0.25">
      <c r="A119" s="88" t="s">
        <v>59</v>
      </c>
      <c r="B119" s="93">
        <v>0</v>
      </c>
      <c r="C119" s="103"/>
      <c r="D119" s="93">
        <f t="shared" si="8"/>
        <v>0</v>
      </c>
    </row>
    <row r="120" spans="1:4" s="1" customFormat="1" ht="22" customHeight="1" thickTop="1" thickBot="1" x14ac:dyDescent="0.25">
      <c r="A120" s="80" t="s">
        <v>79</v>
      </c>
      <c r="B120" s="85">
        <f>SUM(B116:B119)</f>
        <v>0</v>
      </c>
      <c r="C120" s="92"/>
      <c r="D120" s="85">
        <f>SUM(D116:D119)</f>
        <v>0</v>
      </c>
    </row>
    <row r="121" spans="1:4" s="1" customFormat="1" ht="22" customHeight="1" thickTop="1" x14ac:dyDescent="0.2">
      <c r="A121" s="24"/>
      <c r="B121" s="92"/>
      <c r="C121" s="92"/>
      <c r="D121" s="92"/>
    </row>
    <row r="122" spans="1:4" s="1" customFormat="1" ht="22" customHeight="1" x14ac:dyDescent="0.2">
      <c r="A122" s="24" t="s">
        <v>76</v>
      </c>
      <c r="B122" s="103"/>
      <c r="C122" s="103"/>
      <c r="D122" s="103"/>
    </row>
    <row r="123" spans="1:4" s="1" customFormat="1" ht="22" customHeight="1" x14ac:dyDescent="0.2">
      <c r="A123" s="26" t="s">
        <v>77</v>
      </c>
      <c r="B123" s="93">
        <v>0</v>
      </c>
      <c r="C123" s="103"/>
      <c r="D123" s="93">
        <f>B123</f>
        <v>0</v>
      </c>
    </row>
    <row r="124" spans="1:4" s="1" customFormat="1" ht="22" customHeight="1" x14ac:dyDescent="0.2">
      <c r="A124" s="26" t="s">
        <v>78</v>
      </c>
      <c r="B124" s="93">
        <v>0</v>
      </c>
      <c r="C124" s="103"/>
      <c r="D124" s="93">
        <f t="shared" ref="D124:D126" si="9">B124</f>
        <v>0</v>
      </c>
    </row>
    <row r="125" spans="1:4" s="1" customFormat="1" ht="22" customHeight="1" x14ac:dyDescent="0.2">
      <c r="A125" s="88" t="s">
        <v>59</v>
      </c>
      <c r="B125" s="93">
        <v>0</v>
      </c>
      <c r="C125" s="103"/>
      <c r="D125" s="93">
        <f t="shared" si="9"/>
        <v>0</v>
      </c>
    </row>
    <row r="126" spans="1:4" s="1" customFormat="1" ht="22" customHeight="1" thickBot="1" x14ac:dyDescent="0.25">
      <c r="A126" s="88" t="s">
        <v>59</v>
      </c>
      <c r="B126" s="93">
        <v>0</v>
      </c>
      <c r="C126" s="103"/>
      <c r="D126" s="93">
        <f t="shared" si="9"/>
        <v>0</v>
      </c>
    </row>
    <row r="127" spans="1:4" s="1" customFormat="1" ht="22" customHeight="1" thickTop="1" thickBot="1" x14ac:dyDescent="0.25">
      <c r="A127" s="80" t="s">
        <v>133</v>
      </c>
      <c r="B127" s="85">
        <f>SUM(B122:B126)</f>
        <v>0</v>
      </c>
      <c r="C127" s="92"/>
      <c r="D127" s="85">
        <f>SUM(D123:D126)</f>
        <v>0</v>
      </c>
    </row>
    <row r="128" spans="1:4" s="1" customFormat="1" ht="22" customHeight="1" thickTop="1" x14ac:dyDescent="0.2">
      <c r="A128" s="24"/>
      <c r="B128" s="92"/>
      <c r="C128" s="92"/>
      <c r="D128" s="92"/>
    </row>
    <row r="129" spans="1:4" s="1" customFormat="1" ht="22" customHeight="1" x14ac:dyDescent="0.2">
      <c r="A129" s="25" t="s">
        <v>6</v>
      </c>
      <c r="B129" s="76"/>
      <c r="C129" s="76"/>
      <c r="D129" s="76"/>
    </row>
    <row r="130" spans="1:4" s="1" customFormat="1" ht="22" customHeight="1" x14ac:dyDescent="0.2">
      <c r="A130" s="26" t="s">
        <v>3</v>
      </c>
      <c r="B130" s="87">
        <v>0</v>
      </c>
      <c r="C130" s="123"/>
      <c r="D130" s="87">
        <f>B130</f>
        <v>0</v>
      </c>
    </row>
    <row r="131" spans="1:4" s="1" customFormat="1" ht="22" customHeight="1" x14ac:dyDescent="0.2">
      <c r="A131" s="65" t="s">
        <v>59</v>
      </c>
      <c r="B131" s="87">
        <v>0</v>
      </c>
      <c r="C131" s="123"/>
      <c r="D131" s="87">
        <f t="shared" ref="D131:D133" si="10">B131</f>
        <v>0</v>
      </c>
    </row>
    <row r="132" spans="1:4" s="1" customFormat="1" ht="22" customHeight="1" x14ac:dyDescent="0.2">
      <c r="A132" s="65" t="s">
        <v>59</v>
      </c>
      <c r="B132" s="87">
        <v>0</v>
      </c>
      <c r="C132" s="123"/>
      <c r="D132" s="87">
        <f t="shared" si="10"/>
        <v>0</v>
      </c>
    </row>
    <row r="133" spans="1:4" s="1" customFormat="1" ht="22" customHeight="1" thickBot="1" x14ac:dyDescent="0.25">
      <c r="A133" s="65" t="s">
        <v>59</v>
      </c>
      <c r="B133" s="87">
        <v>0</v>
      </c>
      <c r="C133" s="123"/>
      <c r="D133" s="87">
        <f t="shared" si="10"/>
        <v>0</v>
      </c>
    </row>
    <row r="134" spans="1:4" s="1" customFormat="1" ht="22" customHeight="1" thickTop="1" thickBot="1" x14ac:dyDescent="0.25">
      <c r="A134" s="80" t="s">
        <v>75</v>
      </c>
      <c r="B134" s="85">
        <f>SUM(B130:B133)</f>
        <v>0</v>
      </c>
      <c r="C134" s="92"/>
      <c r="D134" s="85">
        <f>SUM(D130:D133)</f>
        <v>0</v>
      </c>
    </row>
    <row r="135" spans="1:4" s="1" customFormat="1" ht="22" customHeight="1" thickTop="1" thickBot="1" x14ac:dyDescent="0.25">
      <c r="A135" s="25"/>
      <c r="B135" s="76"/>
      <c r="C135" s="76"/>
      <c r="D135" s="76"/>
    </row>
    <row r="136" spans="1:4" s="1" customFormat="1" ht="22" customHeight="1" thickTop="1" thickBot="1" x14ac:dyDescent="0.25">
      <c r="A136" s="94" t="s">
        <v>0</v>
      </c>
      <c r="B136" s="95">
        <f>SUM(B34,C42,B58,B65,B75,B82,B89,B104,B112,B120,B134,B127)</f>
        <v>0</v>
      </c>
      <c r="C136" s="76"/>
      <c r="D136" s="95">
        <f>SUM(D34,G42,D58,D65,D75,D82,D89,D104,D112,D120,D134,D127)</f>
        <v>0</v>
      </c>
    </row>
    <row r="137" spans="1:4" ht="22" customHeight="1" thickTop="1" thickBot="1" x14ac:dyDescent="0.25">
      <c r="A137" s="96"/>
      <c r="B137" s="97"/>
      <c r="C137" s="64"/>
      <c r="D137" s="97"/>
    </row>
    <row r="138" spans="1:4" s="1" customFormat="1" ht="22" customHeight="1" thickTop="1" thickBot="1" x14ac:dyDescent="0.25">
      <c r="A138" s="98" t="s">
        <v>1</v>
      </c>
      <c r="B138" s="99">
        <f>SUM(B25-B136)</f>
        <v>0</v>
      </c>
      <c r="C138" s="76"/>
      <c r="D138" s="99">
        <f>SUM(D25-D136)</f>
        <v>0</v>
      </c>
    </row>
    <row r="139" spans="1:4" ht="19" thickTop="1" x14ac:dyDescent="0.2"/>
    <row r="140" spans="1:4" x14ac:dyDescent="0.2">
      <c r="B140" s="100"/>
      <c r="C140" s="100"/>
      <c r="D140" s="100"/>
    </row>
  </sheetData>
  <sheetProtection algorithmName="SHA-512" hashValue="W8WcBWPkjvwk/i68BMCaD4uf/RKEVT2PLASlQKbL0K3SKkGP/1qi2Pt/TIe6JmbI2um8CZurWW6F4VEAiYD38A==" saltValue="oLDFjts22xeX2uwbxGnXOg==" spinCount="100000" sheet="1" objects="1" scenarios="1" selectLockedCells="1"/>
  <mergeCells count="2">
    <mergeCell ref="A28:B28"/>
    <mergeCell ref="A42:B42"/>
  </mergeCells>
  <hyperlinks>
    <hyperlink ref="A10" location="'4010-00'!A1" display="4010-00 · Registration Fee Income" xr:uid="{00000000-0004-0000-0200-000000000000}"/>
  </hyperlinks>
  <pageMargins left="0.7" right="0.7" top="0.75" bottom="0.75" header="0.3" footer="0.3"/>
  <pageSetup scale="70"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E290-66A0-AD43-8389-B50E5B44C5BC}">
  <sheetPr>
    <tabColor rgb="FF7030A0"/>
  </sheetPr>
  <dimension ref="A1:G19"/>
  <sheetViews>
    <sheetView zoomScale="101" workbookViewId="0">
      <selection activeCell="B4" sqref="B4"/>
    </sheetView>
  </sheetViews>
  <sheetFormatPr baseColWidth="10" defaultRowHeight="18" x14ac:dyDescent="0.2"/>
  <cols>
    <col min="1" max="1" width="55.1640625" style="29" customWidth="1"/>
    <col min="2" max="2" width="20" style="30" customWidth="1"/>
    <col min="3" max="3" width="20" customWidth="1"/>
    <col min="5" max="7" width="18.1640625" customWidth="1"/>
  </cols>
  <sheetData>
    <row r="1" spans="1:7" ht="40" thickTop="1" thickBot="1" x14ac:dyDescent="0.25">
      <c r="A1" s="108" t="s">
        <v>129</v>
      </c>
      <c r="B1" s="20">
        <f>Budget!B138</f>
        <v>0</v>
      </c>
      <c r="C1" s="33"/>
      <c r="D1" s="15"/>
      <c r="E1" s="15"/>
      <c r="F1" s="15"/>
      <c r="G1" s="15"/>
    </row>
    <row r="2" spans="1:7" ht="21" customHeight="1" thickTop="1" x14ac:dyDescent="0.2">
      <c r="A2" s="33"/>
      <c r="B2" s="22"/>
      <c r="C2" s="33"/>
      <c r="D2" s="15"/>
    </row>
    <row r="3" spans="1:7" ht="21" customHeight="1" x14ac:dyDescent="0.2">
      <c r="A3" s="33"/>
      <c r="B3" s="62" t="s">
        <v>125</v>
      </c>
      <c r="C3" s="33"/>
      <c r="D3" s="15"/>
    </row>
    <row r="4" spans="1:7" ht="21" customHeight="1" x14ac:dyDescent="0.2">
      <c r="A4" s="33" t="s">
        <v>126</v>
      </c>
      <c r="B4" s="17">
        <v>0</v>
      </c>
      <c r="C4" s="33"/>
      <c r="D4" s="15"/>
    </row>
    <row r="5" spans="1:7" ht="21" customHeight="1" x14ac:dyDescent="0.2">
      <c r="A5" s="33"/>
      <c r="B5" s="113"/>
      <c r="C5" s="33"/>
      <c r="D5" s="15"/>
    </row>
    <row r="6" spans="1:7" ht="21" hidden="1" customHeight="1" x14ac:dyDescent="0.2">
      <c r="A6" s="106" t="s">
        <v>127</v>
      </c>
      <c r="B6" s="19">
        <f>SUM(Budget!B3*'Increase Calculator'!B4)+Budget!B3</f>
        <v>0</v>
      </c>
      <c r="C6" s="33"/>
      <c r="D6" s="15"/>
    </row>
    <row r="7" spans="1:7" ht="21" hidden="1" customHeight="1" x14ac:dyDescent="0.2">
      <c r="A7" s="107" t="s">
        <v>128</v>
      </c>
      <c r="B7" s="104">
        <f>Budget!B136</f>
        <v>0</v>
      </c>
      <c r="C7" s="33"/>
      <c r="D7" s="15"/>
    </row>
    <row r="8" spans="1:7" ht="21" customHeight="1" x14ac:dyDescent="0.2">
      <c r="A8" s="105"/>
      <c r="B8" s="104"/>
      <c r="C8" s="33"/>
      <c r="D8" s="15"/>
      <c r="E8" s="15"/>
      <c r="F8" s="15"/>
      <c r="G8" s="15"/>
    </row>
    <row r="9" spans="1:7" ht="21" customHeight="1" x14ac:dyDescent="0.2">
      <c r="A9" s="114" t="s">
        <v>130</v>
      </c>
      <c r="B9" s="115">
        <f>Budget!D138</f>
        <v>0</v>
      </c>
      <c r="C9" s="33"/>
      <c r="D9" s="15"/>
      <c r="E9" s="15"/>
      <c r="F9" s="128">
        <f>Budget!D138-'Increase Calculator'!B9</f>
        <v>0</v>
      </c>
      <c r="G9" s="15"/>
    </row>
    <row r="10" spans="1:7" x14ac:dyDescent="0.2">
      <c r="A10" s="116"/>
      <c r="B10" s="19"/>
      <c r="C10" s="33"/>
      <c r="D10" s="15"/>
      <c r="E10" s="15"/>
      <c r="F10" s="15"/>
      <c r="G10" s="15"/>
    </row>
    <row r="11" spans="1:7" x14ac:dyDescent="0.2">
      <c r="C11" s="29"/>
    </row>
    <row r="12" spans="1:7" x14ac:dyDescent="0.2">
      <c r="C12" s="29"/>
    </row>
    <row r="13" spans="1:7" x14ac:dyDescent="0.2">
      <c r="C13" s="29"/>
    </row>
    <row r="14" spans="1:7" x14ac:dyDescent="0.2">
      <c r="A14" s="109" t="s">
        <v>118</v>
      </c>
      <c r="B14" s="109" t="s">
        <v>117</v>
      </c>
      <c r="C14" s="109" t="s">
        <v>124</v>
      </c>
    </row>
    <row r="15" spans="1:7" x14ac:dyDescent="0.2">
      <c r="A15" s="110" t="s">
        <v>119</v>
      </c>
      <c r="B15" s="111">
        <f>Tution!B3</f>
        <v>0</v>
      </c>
      <c r="C15" s="112">
        <f>SUM(B15*B4)+B15</f>
        <v>0</v>
      </c>
    </row>
    <row r="16" spans="1:7" x14ac:dyDescent="0.2">
      <c r="A16" s="110" t="s">
        <v>120</v>
      </c>
      <c r="B16" s="111">
        <f>Tution!B12</f>
        <v>0</v>
      </c>
      <c r="C16" s="112">
        <f>SUM(B16*B4)+B16</f>
        <v>0</v>
      </c>
    </row>
    <row r="17" spans="1:3" x14ac:dyDescent="0.2">
      <c r="A17" s="110" t="s">
        <v>121</v>
      </c>
      <c r="B17" s="111">
        <f>Tution!B21</f>
        <v>0</v>
      </c>
      <c r="C17" s="112">
        <f>SUM(B17*B4)+B17</f>
        <v>0</v>
      </c>
    </row>
    <row r="18" spans="1:3" x14ac:dyDescent="0.2">
      <c r="A18" s="110" t="s">
        <v>122</v>
      </c>
      <c r="B18" s="111">
        <f>Tution!B30</f>
        <v>0</v>
      </c>
      <c r="C18" s="112">
        <f>SUM(B18*B4)+B18</f>
        <v>0</v>
      </c>
    </row>
    <row r="19" spans="1:3" x14ac:dyDescent="0.2">
      <c r="A19" s="110" t="s">
        <v>123</v>
      </c>
      <c r="B19" s="111">
        <f>Tution!B39</f>
        <v>0</v>
      </c>
      <c r="C19" s="112">
        <f>SUM(B19*B4)+B19</f>
        <v>0</v>
      </c>
    </row>
  </sheetData>
  <sheetProtection algorithmName="SHA-512" hashValue="OGclDpLAP3G49bJ4Ip7lfCvTKX99pb9jDn/yT9TFnpFvG3Es5qttr6Haq2n9a+e2KAN/aqfelHXi0R3OzfY0YQ==" saltValue="HABry/NWCGtfyTpW4pszMg==" spinCount="100000" sheet="1" objects="1" scenarios="1" select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Tution</vt:lpstr>
      <vt:lpstr>Payroll</vt:lpstr>
      <vt:lpstr>Budget</vt:lpstr>
      <vt:lpstr>Increase Calculator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sostorey</dc:creator>
  <cp:lastModifiedBy>Microsoft Office User</cp:lastModifiedBy>
  <cp:lastPrinted>2018-03-19T13:39:15Z</cp:lastPrinted>
  <dcterms:created xsi:type="dcterms:W3CDTF">2014-01-28T13:43:08Z</dcterms:created>
  <dcterms:modified xsi:type="dcterms:W3CDTF">2019-10-17T10:59:56Z</dcterms:modified>
</cp:coreProperties>
</file>